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19320" windowHeight="90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F290" i="9"/>
  <c r="B290" i="9"/>
  <c r="F289" i="9"/>
  <c r="H288" i="9"/>
  <c r="G288" i="9"/>
  <c r="E288" i="9" s="1"/>
  <c r="B288" i="9" s="1"/>
  <c r="F288" i="9"/>
  <c r="F287" i="9"/>
  <c r="F286" i="9"/>
  <c r="H285" i="9"/>
  <c r="G285" i="9"/>
  <c r="F285" i="9"/>
  <c r="E285" i="9"/>
  <c r="B285" i="9" s="1"/>
  <c r="H284" i="9"/>
  <c r="G284" i="9"/>
  <c r="E284" i="9" s="1"/>
  <c r="B284" i="9" s="1"/>
  <c r="F284" i="9"/>
  <c r="H283" i="9"/>
  <c r="G283" i="9"/>
  <c r="F283" i="9"/>
  <c r="F282" i="9"/>
  <c r="H281" i="9"/>
  <c r="E281" i="9" s="1"/>
  <c r="G281" i="9"/>
  <c r="F281" i="9"/>
  <c r="B281" i="9"/>
  <c r="H280" i="9"/>
  <c r="G280" i="9"/>
  <c r="F280" i="9"/>
  <c r="E280" i="9"/>
  <c r="B280" i="9" s="1"/>
  <c r="H279" i="9"/>
  <c r="G279" i="9"/>
  <c r="E279" i="9" s="1"/>
  <c r="B279" i="9" s="1"/>
  <c r="F279" i="9"/>
  <c r="F278" i="9"/>
  <c r="F275" i="9" s="1"/>
  <c r="F277" i="9"/>
  <c r="F276"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L249" i="9"/>
  <c r="E249" i="9"/>
  <c r="B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L241" i="9"/>
  <c r="E241" i="9"/>
  <c r="B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L233" i="9"/>
  <c r="E233" i="9"/>
  <c r="B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c r="B223" i="9" s="1"/>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F152" i="9"/>
  <c r="B152" i="9"/>
  <c r="H151" i="9"/>
  <c r="G151" i="9"/>
  <c r="F151" i="9"/>
  <c r="E151" i="9"/>
  <c r="B151" i="9" s="1"/>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F144" i="9"/>
  <c r="B144" i="9"/>
  <c r="H143" i="9"/>
  <c r="G143" i="9"/>
  <c r="F143" i="9"/>
  <c r="E143" i="9"/>
  <c r="B143" i="9" s="1"/>
  <c r="F142" i="9"/>
  <c r="H141" i="9"/>
  <c r="G141" i="9"/>
  <c r="E141" i="9" s="1"/>
  <c r="F141" i="9"/>
  <c r="H140" i="9"/>
  <c r="G140" i="9"/>
  <c r="E140" i="9" s="1"/>
  <c r="F140" i="9"/>
  <c r="H139" i="9"/>
  <c r="G139" i="9"/>
  <c r="E139" i="9" s="1"/>
  <c r="B139" i="9" s="1"/>
  <c r="F139" i="9"/>
  <c r="H138" i="9"/>
  <c r="E138" i="9" s="1"/>
  <c r="B138" i="9" s="1"/>
  <c r="G138" i="9"/>
  <c r="F138" i="9"/>
  <c r="H137" i="9"/>
  <c r="G137" i="9"/>
  <c r="F137" i="9"/>
  <c r="E137" i="9"/>
  <c r="B137" i="9" s="1"/>
  <c r="H136" i="9"/>
  <c r="G136" i="9"/>
  <c r="F136" i="9"/>
  <c r="H135" i="9"/>
  <c r="E135" i="9" s="1"/>
  <c r="B135" i="9" s="1"/>
  <c r="G135" i="9"/>
  <c r="F135" i="9"/>
  <c r="H134" i="9"/>
  <c r="G134" i="9"/>
  <c r="F134" i="9"/>
  <c r="E134" i="9"/>
  <c r="B134" i="9" s="1"/>
  <c r="H133" i="9"/>
  <c r="G133" i="9"/>
  <c r="E133" i="9" s="1"/>
  <c r="F133" i="9"/>
  <c r="H132" i="9"/>
  <c r="G132" i="9"/>
  <c r="E132" i="9" s="1"/>
  <c r="B132" i="9" s="1"/>
  <c r="F132" i="9"/>
  <c r="H131" i="9"/>
  <c r="G131" i="9"/>
  <c r="E131" i="9" s="1"/>
  <c r="B131" i="9" s="1"/>
  <c r="F131" i="9"/>
  <c r="H130" i="9"/>
  <c r="E130" i="9" s="1"/>
  <c r="B130" i="9" s="1"/>
  <c r="G130" i="9"/>
  <c r="F130" i="9"/>
  <c r="H129" i="9"/>
  <c r="G129" i="9"/>
  <c r="F129" i="9"/>
  <c r="E129" i="9"/>
  <c r="B129" i="9" s="1"/>
  <c r="H128" i="9"/>
  <c r="G128" i="9"/>
  <c r="F128" i="9"/>
  <c r="H127" i="9"/>
  <c r="E127" i="9" s="1"/>
  <c r="B127" i="9" s="1"/>
  <c r="G127" i="9"/>
  <c r="F127" i="9"/>
  <c r="H126" i="9"/>
  <c r="G126" i="9"/>
  <c r="F126" i="9"/>
  <c r="E126" i="9"/>
  <c r="B126" i="9" s="1"/>
  <c r="H125" i="9"/>
  <c r="G125" i="9"/>
  <c r="E125" i="9" s="1"/>
  <c r="B125" i="9" s="1"/>
  <c r="F125" i="9"/>
  <c r="H124" i="9"/>
  <c r="G124" i="9"/>
  <c r="E124" i="9" s="1"/>
  <c r="F124" i="9"/>
  <c r="H123" i="9"/>
  <c r="G123" i="9"/>
  <c r="E123" i="9" s="1"/>
  <c r="B123" i="9" s="1"/>
  <c r="F123" i="9"/>
  <c r="H122" i="9"/>
  <c r="E122" i="9" s="1"/>
  <c r="B122" i="9" s="1"/>
  <c r="G122" i="9"/>
  <c r="F122" i="9"/>
  <c r="H121" i="9"/>
  <c r="G121" i="9"/>
  <c r="F121" i="9"/>
  <c r="E121" i="9"/>
  <c r="B121" i="9" s="1"/>
  <c r="H120" i="9"/>
  <c r="G120" i="9"/>
  <c r="F120" i="9"/>
  <c r="H119" i="9"/>
  <c r="E119" i="9" s="1"/>
  <c r="B119" i="9" s="1"/>
  <c r="G119" i="9"/>
  <c r="F119" i="9"/>
  <c r="H118" i="9"/>
  <c r="G118" i="9"/>
  <c r="F118" i="9"/>
  <c r="E118" i="9"/>
  <c r="B118" i="9" s="1"/>
  <c r="H117" i="9"/>
  <c r="G117" i="9"/>
  <c r="E117" i="9" s="1"/>
  <c r="F117" i="9"/>
  <c r="H116" i="9"/>
  <c r="G116" i="9"/>
  <c r="E116" i="9" s="1"/>
  <c r="F116" i="9"/>
  <c r="H115" i="9"/>
  <c r="G115" i="9"/>
  <c r="E115" i="9" s="1"/>
  <c r="B115" i="9" s="1"/>
  <c r="F115" i="9"/>
  <c r="H114" i="9"/>
  <c r="E114" i="9" s="1"/>
  <c r="B114" i="9" s="1"/>
  <c r="G114" i="9"/>
  <c r="F114" i="9"/>
  <c r="H113" i="9"/>
  <c r="G113" i="9"/>
  <c r="F113" i="9"/>
  <c r="E113" i="9"/>
  <c r="B113" i="9" s="1"/>
  <c r="H112" i="9"/>
  <c r="G112" i="9"/>
  <c r="F112" i="9"/>
  <c r="H111" i="9"/>
  <c r="E111" i="9" s="1"/>
  <c r="G111" i="9"/>
  <c r="F111" i="9"/>
  <c r="B111" i="9"/>
  <c r="H110" i="9"/>
  <c r="G110" i="9"/>
  <c r="F110" i="9"/>
  <c r="E110" i="9"/>
  <c r="B110" i="9" s="1"/>
  <c r="H109" i="9"/>
  <c r="G109" i="9"/>
  <c r="E109" i="9" s="1"/>
  <c r="F109" i="9"/>
  <c r="H108" i="9"/>
  <c r="G108" i="9"/>
  <c r="E108" i="9" s="1"/>
  <c r="F108" i="9"/>
  <c r="H107" i="9"/>
  <c r="G107" i="9"/>
  <c r="E107" i="9" s="1"/>
  <c r="B107" i="9" s="1"/>
  <c r="F107" i="9"/>
  <c r="H106" i="9"/>
  <c r="E106" i="9" s="1"/>
  <c r="B106" i="9" s="1"/>
  <c r="G106" i="9"/>
  <c r="F106" i="9"/>
  <c r="H105" i="9"/>
  <c r="G105" i="9"/>
  <c r="F105" i="9"/>
  <c r="E105" i="9"/>
  <c r="B105" i="9" s="1"/>
  <c r="H104" i="9"/>
  <c r="G104" i="9"/>
  <c r="F104" i="9"/>
  <c r="H103" i="9"/>
  <c r="E103" i="9" s="1"/>
  <c r="B103" i="9" s="1"/>
  <c r="G103" i="9"/>
  <c r="F103" i="9"/>
  <c r="H102" i="9"/>
  <c r="G102" i="9"/>
  <c r="F102" i="9"/>
  <c r="E102" i="9"/>
  <c r="B102" i="9" s="1"/>
  <c r="H101" i="9"/>
  <c r="G101" i="9"/>
  <c r="E101" i="9" s="1"/>
  <c r="F101" i="9"/>
  <c r="H100" i="9"/>
  <c r="G100" i="9"/>
  <c r="E100" i="9" s="1"/>
  <c r="B100" i="9" s="1"/>
  <c r="F100" i="9"/>
  <c r="H99" i="9"/>
  <c r="G99" i="9"/>
  <c r="E99" i="9" s="1"/>
  <c r="B99" i="9" s="1"/>
  <c r="F99" i="9"/>
  <c r="H98" i="9"/>
  <c r="E98" i="9" s="1"/>
  <c r="B98" i="9" s="1"/>
  <c r="G98" i="9"/>
  <c r="F98" i="9"/>
  <c r="H97" i="9"/>
  <c r="G97" i="9"/>
  <c r="F97" i="9"/>
  <c r="E97" i="9"/>
  <c r="B97" i="9" s="1"/>
  <c r="H96" i="9"/>
  <c r="G96" i="9"/>
  <c r="F96" i="9"/>
  <c r="H95" i="9"/>
  <c r="E95" i="9" s="1"/>
  <c r="B95" i="9" s="1"/>
  <c r="G95" i="9"/>
  <c r="F95" i="9"/>
  <c r="H94" i="9"/>
  <c r="G94" i="9"/>
  <c r="F94" i="9"/>
  <c r="E94" i="9"/>
  <c r="B94" i="9" s="1"/>
  <c r="H93" i="9"/>
  <c r="G93" i="9"/>
  <c r="E93" i="9" s="1"/>
  <c r="B93" i="9" s="1"/>
  <c r="F93" i="9"/>
  <c r="H92" i="9"/>
  <c r="G92" i="9"/>
  <c r="E92" i="9" s="1"/>
  <c r="F92" i="9"/>
  <c r="H91" i="9"/>
  <c r="G91" i="9"/>
  <c r="E91" i="9" s="1"/>
  <c r="B91" i="9" s="1"/>
  <c r="F91" i="9"/>
  <c r="H90" i="9"/>
  <c r="E90" i="9" s="1"/>
  <c r="B90" i="9" s="1"/>
  <c r="G90" i="9"/>
  <c r="F90" i="9"/>
  <c r="H89" i="9"/>
  <c r="G89" i="9"/>
  <c r="F89" i="9"/>
  <c r="E89" i="9"/>
  <c r="B89" i="9" s="1"/>
  <c r="H88" i="9"/>
  <c r="G88" i="9"/>
  <c r="F88" i="9"/>
  <c r="H87" i="9"/>
  <c r="E87" i="9" s="1"/>
  <c r="B87" i="9" s="1"/>
  <c r="G87" i="9"/>
  <c r="F87" i="9"/>
  <c r="H86" i="9"/>
  <c r="G86" i="9"/>
  <c r="F86" i="9"/>
  <c r="E86" i="9"/>
  <c r="B86" i="9" s="1"/>
  <c r="H85" i="9"/>
  <c r="G85" i="9"/>
  <c r="E85" i="9" s="1"/>
  <c r="F85" i="9"/>
  <c r="H84" i="9"/>
  <c r="G84" i="9"/>
  <c r="E84" i="9" s="1"/>
  <c r="F84" i="9"/>
  <c r="H83" i="9"/>
  <c r="G83" i="9"/>
  <c r="E83" i="9" s="1"/>
  <c r="B83" i="9" s="1"/>
  <c r="F83" i="9"/>
  <c r="H82" i="9"/>
  <c r="E82" i="9" s="1"/>
  <c r="B82" i="9" s="1"/>
  <c r="G82" i="9"/>
  <c r="F82" i="9"/>
  <c r="H81" i="9"/>
  <c r="G81" i="9"/>
  <c r="F81" i="9"/>
  <c r="E81" i="9"/>
  <c r="B81" i="9" s="1"/>
  <c r="H80" i="9"/>
  <c r="G80" i="9"/>
  <c r="F80" i="9"/>
  <c r="H79" i="9"/>
  <c r="E79" i="9" s="1"/>
  <c r="G79" i="9"/>
  <c r="F79" i="9"/>
  <c r="B79" i="9"/>
  <c r="H78" i="9"/>
  <c r="G78" i="9"/>
  <c r="F78" i="9"/>
  <c r="E78" i="9"/>
  <c r="B78" i="9" s="1"/>
  <c r="H77" i="9"/>
  <c r="G77" i="9"/>
  <c r="E77" i="9" s="1"/>
  <c r="F77" i="9"/>
  <c r="H76" i="9"/>
  <c r="G76" i="9"/>
  <c r="E76" i="9" s="1"/>
  <c r="F76" i="9"/>
  <c r="H75" i="9"/>
  <c r="G75" i="9"/>
  <c r="E75" i="9" s="1"/>
  <c r="B75" i="9" s="1"/>
  <c r="F75" i="9"/>
  <c r="H74" i="9"/>
  <c r="E74" i="9" s="1"/>
  <c r="B74" i="9" s="1"/>
  <c r="G74" i="9"/>
  <c r="F74" i="9"/>
  <c r="H73" i="9"/>
  <c r="G73" i="9"/>
  <c r="F73" i="9"/>
  <c r="E73" i="9"/>
  <c r="B73" i="9" s="1"/>
  <c r="H72" i="9"/>
  <c r="G72" i="9"/>
  <c r="F72" i="9"/>
  <c r="H71" i="9"/>
  <c r="E71" i="9" s="1"/>
  <c r="B71" i="9" s="1"/>
  <c r="G71" i="9"/>
  <c r="F71" i="9"/>
  <c r="H70" i="9"/>
  <c r="G70" i="9"/>
  <c r="F70" i="9"/>
  <c r="E70" i="9"/>
  <c r="B70" i="9" s="1"/>
  <c r="H69" i="9"/>
  <c r="G69" i="9"/>
  <c r="E69" i="9" s="1"/>
  <c r="F69" i="9"/>
  <c r="H68" i="9"/>
  <c r="G68" i="9"/>
  <c r="E68" i="9" s="1"/>
  <c r="B68" i="9" s="1"/>
  <c r="F68" i="9"/>
  <c r="H67" i="9"/>
  <c r="G67" i="9"/>
  <c r="E67" i="9" s="1"/>
  <c r="B67" i="9" s="1"/>
  <c r="F67" i="9"/>
  <c r="H66" i="9"/>
  <c r="E66" i="9" s="1"/>
  <c r="B66" i="9" s="1"/>
  <c r="G66" i="9"/>
  <c r="F66" i="9"/>
  <c r="H65" i="9"/>
  <c r="G65" i="9"/>
  <c r="F65" i="9"/>
  <c r="E65" i="9"/>
  <c r="B65" i="9" s="1"/>
  <c r="H64" i="9"/>
  <c r="G64" i="9"/>
  <c r="F64" i="9"/>
  <c r="H63" i="9"/>
  <c r="E63" i="9" s="1"/>
  <c r="B63" i="9" s="1"/>
  <c r="G63" i="9"/>
  <c r="F63" i="9"/>
  <c r="H62" i="9"/>
  <c r="G62" i="9"/>
  <c r="F62" i="9"/>
  <c r="E62" i="9"/>
  <c r="B62" i="9" s="1"/>
  <c r="H61" i="9"/>
  <c r="G61" i="9"/>
  <c r="E61" i="9" s="1"/>
  <c r="B61" i="9" s="1"/>
  <c r="F61" i="9"/>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F44" i="9"/>
  <c r="H43" i="9"/>
  <c r="G43" i="9"/>
  <c r="F43" i="9"/>
  <c r="H42" i="9"/>
  <c r="G42" i="9"/>
  <c r="F42" i="9"/>
  <c r="H41" i="9"/>
  <c r="G41" i="9"/>
  <c r="F41" i="9"/>
  <c r="E41" i="9"/>
  <c r="B41" i="9" s="1"/>
  <c r="H40" i="9"/>
  <c r="G40" i="9"/>
  <c r="F40" i="9"/>
  <c r="H39" i="9"/>
  <c r="G39" i="9"/>
  <c r="F39" i="9"/>
  <c r="H38" i="9"/>
  <c r="E38" i="9" s="1"/>
  <c r="B38" i="9" s="1"/>
  <c r="G38" i="9"/>
  <c r="F38" i="9"/>
  <c r="H37" i="9"/>
  <c r="G37" i="9"/>
  <c r="F37" i="9"/>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H28" i="9"/>
  <c r="G28" i="9"/>
  <c r="E28" i="9" s="1"/>
  <c r="F28" i="9"/>
  <c r="H27" i="9"/>
  <c r="G27" i="9"/>
  <c r="E27" i="9" s="1"/>
  <c r="B27" i="9" s="1"/>
  <c r="F27" i="9"/>
  <c r="H26" i="9"/>
  <c r="G26" i="9"/>
  <c r="F26" i="9"/>
  <c r="H25" i="9"/>
  <c r="G25" i="9"/>
  <c r="F25" i="9"/>
  <c r="E25" i="9"/>
  <c r="B25" i="9" s="1"/>
  <c r="H24" i="9"/>
  <c r="G24" i="9"/>
  <c r="E24" i="9" s="1"/>
  <c r="F24" i="9"/>
  <c r="H23" i="9"/>
  <c r="G23" i="9"/>
  <c r="E23" i="9" s="1"/>
  <c r="B23" i="9" s="1"/>
  <c r="F23" i="9"/>
  <c r="H22" i="9"/>
  <c r="G22" i="9"/>
  <c r="F22" i="9"/>
  <c r="H21" i="9"/>
  <c r="G21" i="9"/>
  <c r="F21" i="9"/>
  <c r="E21" i="9"/>
  <c r="B21" i="9" s="1"/>
  <c r="F20" i="9"/>
  <c r="I10" i="9"/>
  <c r="F4" i="9"/>
  <c r="O3" i="9"/>
  <c r="G274" i="9" s="1"/>
  <c r="I3" i="9"/>
  <c r="H3" i="9"/>
  <c r="G3" i="9"/>
  <c r="D101" i="8"/>
  <c r="D95" i="8"/>
  <c r="D90" i="8"/>
  <c r="C1565" i="1" s="1"/>
  <c r="D85" i="8"/>
  <c r="C1560" i="1" s="1"/>
  <c r="D80" i="8"/>
  <c r="D75" i="8"/>
  <c r="D70" i="8"/>
  <c r="C1545" i="1" s="1"/>
  <c r="D65" i="8"/>
  <c r="D60" i="8"/>
  <c r="D55" i="8"/>
  <c r="D50" i="8"/>
  <c r="D44" i="8"/>
  <c r="D36" i="8"/>
  <c r="D26" i="8"/>
  <c r="D18" i="8"/>
  <c r="D8" i="8"/>
  <c r="C1483" i="1" s="1"/>
  <c r="G1483" i="1" s="1"/>
  <c r="E44" i="7"/>
  <c r="D44" i="7"/>
  <c r="E39" i="7"/>
  <c r="E38" i="7" s="1"/>
  <c r="D39" i="7"/>
  <c r="D38" i="7"/>
  <c r="C1469" i="1" s="1"/>
  <c r="E30" i="7"/>
  <c r="D30" i="7"/>
  <c r="E23" i="7"/>
  <c r="D23" i="7"/>
  <c r="E22"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E245" i="5" s="1"/>
  <c r="D246" i="5"/>
  <c r="D245" i="5"/>
  <c r="F245" i="5" s="1"/>
  <c r="F244" i="5"/>
  <c r="F243" i="5"/>
  <c r="E242" i="5"/>
  <c r="E238" i="5" s="1"/>
  <c r="E237" i="5" s="1"/>
  <c r="I23" i="3" s="1"/>
  <c r="D242" i="5"/>
  <c r="F242" i="5" s="1"/>
  <c r="F241" i="5"/>
  <c r="F240" i="5"/>
  <c r="F239" i="5"/>
  <c r="E239" i="5"/>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E190" i="5" s="1"/>
  <c r="H291" i="9" s="1"/>
  <c r="D191" i="5"/>
  <c r="F190" i="5"/>
  <c r="D190" i="5"/>
  <c r="G291" i="9" s="1"/>
  <c r="F189" i="5"/>
  <c r="F188" i="5"/>
  <c r="F187" i="5"/>
  <c r="F186" i="5"/>
  <c r="F185" i="5"/>
  <c r="F184" i="5"/>
  <c r="F183" i="5"/>
  <c r="F182" i="5"/>
  <c r="F181" i="5"/>
  <c r="F180"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E142" i="9" s="1"/>
  <c r="B142" i="9" s="1"/>
  <c r="D603" i="4"/>
  <c r="G142"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E459" i="4"/>
  <c r="D453" i="1"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F427" i="4"/>
  <c r="E427" i="4"/>
  <c r="D421" i="1" s="1"/>
  <c r="G421" i="1" s="1"/>
  <c r="D427" i="4"/>
  <c r="F426" i="4"/>
  <c r="F425" i="4"/>
  <c r="F424" i="4"/>
  <c r="F423" i="4"/>
  <c r="E422" i="4"/>
  <c r="D422" i="4"/>
  <c r="E418" i="4"/>
  <c r="D413" i="1" s="1"/>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D259" i="1" s="1"/>
  <c r="F262" i="4"/>
  <c r="F261" i="4"/>
  <c r="F260" i="4"/>
  <c r="E259" i="4"/>
  <c r="D255" i="1" s="1"/>
  <c r="H255" i="1" s="1"/>
  <c r="D259" i="4"/>
  <c r="F259" i="4" s="1"/>
  <c r="F258" i="4"/>
  <c r="F257" i="4"/>
  <c r="F256" i="4"/>
  <c r="F255" i="4"/>
  <c r="F254" i="4"/>
  <c r="E253" i="4"/>
  <c r="D253" i="4"/>
  <c r="F253" i="4" s="1"/>
  <c r="D252" i="4"/>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F219" i="4"/>
  <c r="E219" i="4"/>
  <c r="D219" i="4"/>
  <c r="F218" i="4"/>
  <c r="F217" i="4"/>
  <c r="F216" i="4"/>
  <c r="E216" i="4"/>
  <c r="D216" i="4"/>
  <c r="D215" i="4" s="1"/>
  <c r="F215" i="4" s="1"/>
  <c r="F214" i="4"/>
  <c r="F213" i="4"/>
  <c r="F212" i="4"/>
  <c r="F211" i="4"/>
  <c r="E210" i="4"/>
  <c r="F210" i="4" s="1"/>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D133" i="4" s="1"/>
  <c r="F132" i="4"/>
  <c r="F131" i="4"/>
  <c r="F130" i="4"/>
  <c r="F129" i="4"/>
  <c r="F128" i="4"/>
  <c r="E128" i="4"/>
  <c r="D128" i="4"/>
  <c r="F127" i="4"/>
  <c r="F126" i="4"/>
  <c r="F125"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G1580" i="1"/>
  <c r="C1580" i="1"/>
  <c r="H1580" i="1" s="1"/>
  <c r="C1579" i="1"/>
  <c r="H1579" i="1" s="1"/>
  <c r="C1578" i="1"/>
  <c r="G1578" i="1" s="1"/>
  <c r="H1577" i="1"/>
  <c r="G1577" i="1"/>
  <c r="C1577" i="1"/>
  <c r="C1576" i="1"/>
  <c r="G1576" i="1" s="1"/>
  <c r="G1575" i="1"/>
  <c r="C1575" i="1"/>
  <c r="H1575" i="1" s="1"/>
  <c r="H1574" i="1"/>
  <c r="C1574" i="1"/>
  <c r="G1574" i="1" s="1"/>
  <c r="H1573" i="1"/>
  <c r="G1573" i="1"/>
  <c r="C1573" i="1"/>
  <c r="G1572" i="1"/>
  <c r="C1572" i="1"/>
  <c r="H1572" i="1" s="1"/>
  <c r="G1571" i="1"/>
  <c r="C1571" i="1"/>
  <c r="H1571" i="1" s="1"/>
  <c r="H1570" i="1"/>
  <c r="C1570" i="1"/>
  <c r="G1570" i="1" s="1"/>
  <c r="H1569" i="1"/>
  <c r="G1569" i="1"/>
  <c r="C1569" i="1"/>
  <c r="H1568" i="1"/>
  <c r="G1568" i="1"/>
  <c r="C1568" i="1"/>
  <c r="G1567" i="1"/>
  <c r="C1567" i="1"/>
  <c r="H1567" i="1" s="1"/>
  <c r="C1566" i="1"/>
  <c r="G1566" i="1" s="1"/>
  <c r="H1565" i="1"/>
  <c r="G1565" i="1"/>
  <c r="C1564" i="1"/>
  <c r="G1564" i="1" s="1"/>
  <c r="C1563" i="1"/>
  <c r="C1562" i="1"/>
  <c r="C1561" i="1"/>
  <c r="H1561" i="1" s="1"/>
  <c r="C1559" i="1"/>
  <c r="C1558" i="1"/>
  <c r="H1557" i="1"/>
  <c r="G1557" i="1"/>
  <c r="C1557" i="1"/>
  <c r="C1556" i="1"/>
  <c r="G1556" i="1" s="1"/>
  <c r="C1555" i="1"/>
  <c r="C1554" i="1"/>
  <c r="H1553" i="1"/>
  <c r="G1553" i="1"/>
  <c r="C1553" i="1"/>
  <c r="H1552" i="1"/>
  <c r="C1552" i="1"/>
  <c r="G1552" i="1" s="1"/>
  <c r="C1551" i="1"/>
  <c r="C1550" i="1"/>
  <c r="H1549" i="1"/>
  <c r="G1549" i="1"/>
  <c r="C1549" i="1"/>
  <c r="H1548" i="1"/>
  <c r="C1548" i="1"/>
  <c r="G1548" i="1" s="1"/>
  <c r="C1547" i="1"/>
  <c r="C1546" i="1"/>
  <c r="H1545" i="1"/>
  <c r="G1545" i="1"/>
  <c r="G1544" i="1"/>
  <c r="C1544" i="1"/>
  <c r="H1544" i="1" s="1"/>
  <c r="G1543" i="1"/>
  <c r="C1543" i="1"/>
  <c r="H1543" i="1" s="1"/>
  <c r="H1542" i="1"/>
  <c r="C1542" i="1"/>
  <c r="G1542" i="1" s="1"/>
  <c r="H1541" i="1"/>
  <c r="G1541" i="1"/>
  <c r="C1541" i="1"/>
  <c r="H1540" i="1"/>
  <c r="G1540" i="1"/>
  <c r="C1540" i="1"/>
  <c r="G1539" i="1"/>
  <c r="C1539" i="1"/>
  <c r="H1539" i="1" s="1"/>
  <c r="H1538" i="1"/>
  <c r="C1538" i="1"/>
  <c r="G1538" i="1" s="1"/>
  <c r="C1537" i="1"/>
  <c r="H1537" i="1" s="1"/>
  <c r="C1536" i="1"/>
  <c r="H1536" i="1" s="1"/>
  <c r="C1535" i="1"/>
  <c r="H1535" i="1" s="1"/>
  <c r="C1534" i="1"/>
  <c r="G1534" i="1" s="1"/>
  <c r="C1533" i="1"/>
  <c r="H1533" i="1" s="1"/>
  <c r="C1532" i="1"/>
  <c r="H1532" i="1" s="1"/>
  <c r="C1531" i="1"/>
  <c r="H1531" i="1" s="1"/>
  <c r="C1530" i="1"/>
  <c r="G1530" i="1" s="1"/>
  <c r="H1529" i="1"/>
  <c r="G1529" i="1"/>
  <c r="C1529" i="1"/>
  <c r="G1528" i="1"/>
  <c r="C1528" i="1"/>
  <c r="H1528" i="1" s="1"/>
  <c r="C1527" i="1"/>
  <c r="H1527" i="1" s="1"/>
  <c r="C1526" i="1"/>
  <c r="G1526" i="1" s="1"/>
  <c r="C1523" i="1"/>
  <c r="C1522" i="1"/>
  <c r="C1521" i="1"/>
  <c r="G1521" i="1" s="1"/>
  <c r="C1520" i="1"/>
  <c r="G1520" i="1" s="1"/>
  <c r="C1519" i="1"/>
  <c r="G1516" i="1"/>
  <c r="C1516" i="1"/>
  <c r="H1516" i="1" s="1"/>
  <c r="G1515" i="1"/>
  <c r="C1515" i="1"/>
  <c r="H1515" i="1" s="1"/>
  <c r="H1514" i="1"/>
  <c r="C1514" i="1"/>
  <c r="G1514" i="1" s="1"/>
  <c r="H1513" i="1"/>
  <c r="G1513" i="1"/>
  <c r="C1513" i="1"/>
  <c r="H1512" i="1"/>
  <c r="G1512" i="1"/>
  <c r="C1512" i="1"/>
  <c r="C1510" i="1"/>
  <c r="G1510" i="1" s="1"/>
  <c r="G1509" i="1"/>
  <c r="C1509" i="1"/>
  <c r="H1509" i="1" s="1"/>
  <c r="G1508" i="1"/>
  <c r="C1508" i="1"/>
  <c r="H1508" i="1" s="1"/>
  <c r="G1507" i="1"/>
  <c r="C1507" i="1"/>
  <c r="H1507" i="1" s="1"/>
  <c r="H1506" i="1"/>
  <c r="C1506" i="1"/>
  <c r="G1506" i="1" s="1"/>
  <c r="H1505" i="1"/>
  <c r="G1505" i="1"/>
  <c r="C1505" i="1"/>
  <c r="G1504" i="1"/>
  <c r="C1504" i="1"/>
  <c r="H1504" i="1" s="1"/>
  <c r="C1503" i="1"/>
  <c r="H1503" i="1" s="1"/>
  <c r="H1502" i="1"/>
  <c r="C1502" i="1"/>
  <c r="G1502" i="1" s="1"/>
  <c r="C1501" i="1"/>
  <c r="H1501" i="1" s="1"/>
  <c r="C1500" i="1"/>
  <c r="H1500" i="1" s="1"/>
  <c r="H1498" i="1"/>
  <c r="C1498" i="1"/>
  <c r="G1498" i="1" s="1"/>
  <c r="H1497" i="1"/>
  <c r="G1497" i="1"/>
  <c r="C1497" i="1"/>
  <c r="H1496" i="1"/>
  <c r="G1496" i="1"/>
  <c r="C1496" i="1"/>
  <c r="G1495" i="1"/>
  <c r="C1495" i="1"/>
  <c r="H1495" i="1" s="1"/>
  <c r="H1494" i="1"/>
  <c r="C1494" i="1"/>
  <c r="G1494" i="1" s="1"/>
  <c r="C1493" i="1"/>
  <c r="G1492" i="1"/>
  <c r="C1492" i="1"/>
  <c r="H1492" i="1" s="1"/>
  <c r="C1491" i="1"/>
  <c r="H1490" i="1"/>
  <c r="G1490" i="1"/>
  <c r="C1490" i="1"/>
  <c r="H1489" i="1"/>
  <c r="C1489" i="1"/>
  <c r="G1489" i="1" s="1"/>
  <c r="G1488" i="1"/>
  <c r="C1488" i="1"/>
  <c r="H1488" i="1" s="1"/>
  <c r="H1487" i="1"/>
  <c r="C1487" i="1"/>
  <c r="G1487" i="1" s="1"/>
  <c r="H1486" i="1"/>
  <c r="C1486" i="1"/>
  <c r="G1486" i="1" s="1"/>
  <c r="C1485" i="1"/>
  <c r="G1485" i="1" s="1"/>
  <c r="C1484" i="1"/>
  <c r="H1484" i="1" s="1"/>
  <c r="C1482" i="1"/>
  <c r="H1482" i="1" s="1"/>
  <c r="G1480" i="1"/>
  <c r="C1480" i="1"/>
  <c r="H1480" i="1" s="1"/>
  <c r="D1479" i="1"/>
  <c r="C1479" i="1"/>
  <c r="D1478" i="1"/>
  <c r="C1478" i="1"/>
  <c r="D1477" i="1"/>
  <c r="C1477" i="1"/>
  <c r="D1476" i="1"/>
  <c r="C1476" i="1"/>
  <c r="D1475" i="1"/>
  <c r="H1475" i="1" s="1"/>
  <c r="C1475" i="1"/>
  <c r="G1475" i="1" s="1"/>
  <c r="D1474" i="1"/>
  <c r="G1474" i="1" s="1"/>
  <c r="C1474" i="1"/>
  <c r="D1473" i="1"/>
  <c r="J1473" i="1" s="1"/>
  <c r="C1473" i="1"/>
  <c r="G1473" i="1" s="1"/>
  <c r="D1472" i="1"/>
  <c r="G1472" i="1" s="1"/>
  <c r="C1472" i="1"/>
  <c r="D1471" i="1"/>
  <c r="J1471" i="1" s="1"/>
  <c r="C1471" i="1"/>
  <c r="G1471" i="1" s="1"/>
  <c r="H1470" i="1"/>
  <c r="D1470" i="1"/>
  <c r="C1470" i="1"/>
  <c r="G1470" i="1" s="1"/>
  <c r="H1469" i="1"/>
  <c r="D1469" i="1"/>
  <c r="D1468" i="1"/>
  <c r="C1468" i="1"/>
  <c r="D1467" i="1"/>
  <c r="C1467" i="1"/>
  <c r="D1466" i="1"/>
  <c r="C1466" i="1"/>
  <c r="D1465" i="1"/>
  <c r="C1465" i="1"/>
  <c r="D1464" i="1"/>
  <c r="C1464" i="1"/>
  <c r="D1463" i="1"/>
  <c r="C1463" i="1"/>
  <c r="D1462" i="1"/>
  <c r="C1462" i="1"/>
  <c r="D1461" i="1"/>
  <c r="G1461" i="1" s="1"/>
  <c r="C1461" i="1"/>
  <c r="D1460" i="1"/>
  <c r="J1460" i="1" s="1"/>
  <c r="C1460" i="1"/>
  <c r="G1460" i="1" s="1"/>
  <c r="D1459" i="1"/>
  <c r="G1459" i="1" s="1"/>
  <c r="C1459" i="1"/>
  <c r="D1458" i="1"/>
  <c r="J1458" i="1" s="1"/>
  <c r="C1458" i="1"/>
  <c r="G1458" i="1" s="1"/>
  <c r="D1457" i="1"/>
  <c r="G1457" i="1" s="1"/>
  <c r="C1457" i="1"/>
  <c r="D1456" i="1"/>
  <c r="J1456" i="1" s="1"/>
  <c r="C1456" i="1"/>
  <c r="G1456" i="1" s="1"/>
  <c r="D1455" i="1"/>
  <c r="G1455" i="1" s="1"/>
  <c r="C1455" i="1"/>
  <c r="D1454" i="1"/>
  <c r="D1453" i="1"/>
  <c r="D1452" i="1"/>
  <c r="J1452" i="1" s="1"/>
  <c r="C1452" i="1"/>
  <c r="G1452" i="1" s="1"/>
  <c r="D1451" i="1"/>
  <c r="G1451" i="1" s="1"/>
  <c r="C1451" i="1"/>
  <c r="D1450" i="1"/>
  <c r="J1450" i="1" s="1"/>
  <c r="C1450" i="1"/>
  <c r="G1450" i="1" s="1"/>
  <c r="D1449" i="1"/>
  <c r="G1449" i="1" s="1"/>
  <c r="C1449" i="1"/>
  <c r="D1448" i="1"/>
  <c r="J1448" i="1" s="1"/>
  <c r="C1448" i="1"/>
  <c r="G1448" i="1" s="1"/>
  <c r="D1447" i="1"/>
  <c r="G1447" i="1" s="1"/>
  <c r="C1447" i="1"/>
  <c r="D1446" i="1"/>
  <c r="J1446" i="1" s="1"/>
  <c r="C1446" i="1"/>
  <c r="G1446" i="1" s="1"/>
  <c r="D1445" i="1"/>
  <c r="C1445" i="1"/>
  <c r="D1444" i="1"/>
  <c r="C1444" i="1"/>
  <c r="D1443" i="1"/>
  <c r="C1443" i="1"/>
  <c r="D1442" i="1"/>
  <c r="C1442" i="1"/>
  <c r="D1441" i="1"/>
  <c r="C1441" i="1"/>
  <c r="D1440" i="1"/>
  <c r="C1440" i="1"/>
  <c r="D1439" i="1"/>
  <c r="C1439" i="1"/>
  <c r="D1438" i="1"/>
  <c r="C1438" i="1"/>
  <c r="H1438" i="1" s="1"/>
  <c r="C1437" i="1"/>
  <c r="D1434" i="1"/>
  <c r="C1434" i="1"/>
  <c r="D1433" i="1"/>
  <c r="C1433" i="1"/>
  <c r="H1433" i="1" s="1"/>
  <c r="G1432" i="1"/>
  <c r="D1432" i="1"/>
  <c r="C1432" i="1"/>
  <c r="H1432" i="1" s="1"/>
  <c r="G1431" i="1"/>
  <c r="D1431" i="1"/>
  <c r="C1431" i="1"/>
  <c r="H1431" i="1" s="1"/>
  <c r="D1430" i="1"/>
  <c r="C1430" i="1"/>
  <c r="D1429" i="1"/>
  <c r="C1429" i="1"/>
  <c r="H1429" i="1" s="1"/>
  <c r="G1428" i="1"/>
  <c r="D1428" i="1"/>
  <c r="C1428" i="1"/>
  <c r="H1428" i="1" s="1"/>
  <c r="G1427" i="1"/>
  <c r="D1427" i="1"/>
  <c r="C1427" i="1"/>
  <c r="H1427" i="1" s="1"/>
  <c r="D1426" i="1"/>
  <c r="C1426" i="1"/>
  <c r="D1425" i="1"/>
  <c r="C1425" i="1"/>
  <c r="H1425" i="1" s="1"/>
  <c r="G1424" i="1"/>
  <c r="D1424" i="1"/>
  <c r="C1424" i="1"/>
  <c r="H1424" i="1" s="1"/>
  <c r="D1423" i="1"/>
  <c r="D1422" i="1"/>
  <c r="C1422" i="1"/>
  <c r="D1421" i="1"/>
  <c r="C1421" i="1"/>
  <c r="H1421" i="1" s="1"/>
  <c r="G1420" i="1"/>
  <c r="D1420" i="1"/>
  <c r="C1420" i="1"/>
  <c r="H1420" i="1" s="1"/>
  <c r="G1419" i="1"/>
  <c r="D1419" i="1"/>
  <c r="C1419" i="1"/>
  <c r="H1419" i="1" s="1"/>
  <c r="D1418" i="1"/>
  <c r="C1418" i="1"/>
  <c r="D1417" i="1"/>
  <c r="C1417" i="1"/>
  <c r="H1417" i="1" s="1"/>
  <c r="G1416" i="1"/>
  <c r="D1416" i="1"/>
  <c r="C1416" i="1"/>
  <c r="H1416" i="1" s="1"/>
  <c r="G1415" i="1"/>
  <c r="D1415" i="1"/>
  <c r="C1415" i="1"/>
  <c r="H1415" i="1" s="1"/>
  <c r="D1414" i="1"/>
  <c r="C1414" i="1"/>
  <c r="D1413" i="1"/>
  <c r="C1413" i="1"/>
  <c r="H1413" i="1" s="1"/>
  <c r="G1412" i="1"/>
  <c r="D1412" i="1"/>
  <c r="C1412" i="1"/>
  <c r="H1412" i="1" s="1"/>
  <c r="G1411" i="1"/>
  <c r="D1411" i="1"/>
  <c r="C1411" i="1"/>
  <c r="H1411" i="1" s="1"/>
  <c r="D1410" i="1"/>
  <c r="C1410" i="1"/>
  <c r="D1409" i="1"/>
  <c r="C1409" i="1"/>
  <c r="H1409" i="1" s="1"/>
  <c r="C1408" i="1"/>
  <c r="D1407" i="1"/>
  <c r="C1407" i="1"/>
  <c r="D1406" i="1"/>
  <c r="C1406" i="1"/>
  <c r="H1406" i="1" s="1"/>
  <c r="G1405" i="1"/>
  <c r="D1405" i="1"/>
  <c r="C1405" i="1"/>
  <c r="H1405" i="1" s="1"/>
  <c r="G1404" i="1"/>
  <c r="D1404" i="1"/>
  <c r="C1404" i="1"/>
  <c r="H1404" i="1" s="1"/>
  <c r="D1403" i="1"/>
  <c r="C1403" i="1"/>
  <c r="D1402" i="1"/>
  <c r="C1402" i="1"/>
  <c r="H1402" i="1" s="1"/>
  <c r="G1401" i="1"/>
  <c r="D1401" i="1"/>
  <c r="C1401" i="1"/>
  <c r="H1401" i="1" s="1"/>
  <c r="G1400" i="1"/>
  <c r="D1400" i="1"/>
  <c r="C1400" i="1"/>
  <c r="H1400" i="1" s="1"/>
  <c r="D1399" i="1"/>
  <c r="C1399" i="1"/>
  <c r="D1398" i="1"/>
  <c r="C1398" i="1"/>
  <c r="H1398" i="1" s="1"/>
  <c r="G1397" i="1"/>
  <c r="D1397" i="1"/>
  <c r="C1397" i="1"/>
  <c r="H1397" i="1" s="1"/>
  <c r="G1396" i="1"/>
  <c r="D1396" i="1"/>
  <c r="C1396" i="1"/>
  <c r="H1396" i="1" s="1"/>
  <c r="D1395" i="1"/>
  <c r="C1395" i="1"/>
  <c r="D1394" i="1"/>
  <c r="C1394" i="1"/>
  <c r="H1394" i="1" s="1"/>
  <c r="G1393" i="1"/>
  <c r="D1393" i="1"/>
  <c r="C1393" i="1"/>
  <c r="H1393" i="1" s="1"/>
  <c r="G1392" i="1"/>
  <c r="D1392" i="1"/>
  <c r="C1392" i="1"/>
  <c r="H1392" i="1" s="1"/>
  <c r="D1391" i="1"/>
  <c r="C1391" i="1"/>
  <c r="D1390" i="1"/>
  <c r="C1390" i="1"/>
  <c r="H1390" i="1" s="1"/>
  <c r="G1389" i="1"/>
  <c r="D1389" i="1"/>
  <c r="C1389" i="1"/>
  <c r="H1389" i="1" s="1"/>
  <c r="G1388" i="1"/>
  <c r="D1388" i="1"/>
  <c r="C1388" i="1"/>
  <c r="H1388" i="1" s="1"/>
  <c r="D1387" i="1"/>
  <c r="C1387" i="1"/>
  <c r="D1386" i="1"/>
  <c r="C1386" i="1"/>
  <c r="H1386" i="1" s="1"/>
  <c r="G1385" i="1"/>
  <c r="D1385" i="1"/>
  <c r="C1385" i="1"/>
  <c r="H1385" i="1" s="1"/>
  <c r="G1384" i="1"/>
  <c r="D1384" i="1"/>
  <c r="C1384" i="1"/>
  <c r="H1384" i="1" s="1"/>
  <c r="D1383" i="1"/>
  <c r="C1383" i="1"/>
  <c r="D1382" i="1"/>
  <c r="C1382" i="1"/>
  <c r="H1382" i="1" s="1"/>
  <c r="G1381" i="1"/>
  <c r="D1381" i="1"/>
  <c r="C1381" i="1"/>
  <c r="H1381" i="1" s="1"/>
  <c r="G1380" i="1"/>
  <c r="D1380" i="1"/>
  <c r="C1380" i="1"/>
  <c r="H1380" i="1" s="1"/>
  <c r="D1379" i="1"/>
  <c r="C1379" i="1"/>
  <c r="D1378" i="1"/>
  <c r="C1378" i="1"/>
  <c r="H1378" i="1" s="1"/>
  <c r="G1377" i="1"/>
  <c r="D1377" i="1"/>
  <c r="C1377" i="1"/>
  <c r="H1377" i="1" s="1"/>
  <c r="C1376" i="1"/>
  <c r="D1375" i="1"/>
  <c r="C1375" i="1"/>
  <c r="H1375" i="1" s="1"/>
  <c r="G1374" i="1"/>
  <c r="D1374" i="1"/>
  <c r="C1374" i="1"/>
  <c r="H1374" i="1" s="1"/>
  <c r="G1373" i="1"/>
  <c r="D1373" i="1"/>
  <c r="C1373" i="1"/>
  <c r="H1373" i="1" s="1"/>
  <c r="D1372" i="1"/>
  <c r="C1372" i="1"/>
  <c r="D1371" i="1"/>
  <c r="C1371" i="1"/>
  <c r="H1371" i="1" s="1"/>
  <c r="G1370" i="1"/>
  <c r="D1370" i="1"/>
  <c r="C1370" i="1"/>
  <c r="H1370" i="1" s="1"/>
  <c r="G1369" i="1"/>
  <c r="D1369" i="1"/>
  <c r="C1369" i="1"/>
  <c r="H1369" i="1" s="1"/>
  <c r="D1368" i="1"/>
  <c r="C1368" i="1"/>
  <c r="D1367" i="1"/>
  <c r="C1367" i="1"/>
  <c r="H1367" i="1" s="1"/>
  <c r="G1366" i="1"/>
  <c r="D1366" i="1"/>
  <c r="C1366" i="1"/>
  <c r="H1366" i="1" s="1"/>
  <c r="G1365" i="1"/>
  <c r="D1365" i="1"/>
  <c r="C1365" i="1"/>
  <c r="H1365" i="1" s="1"/>
  <c r="D1364" i="1"/>
  <c r="C1364" i="1"/>
  <c r="D1363" i="1"/>
  <c r="C1363" i="1"/>
  <c r="H1363" i="1" s="1"/>
  <c r="G1362" i="1"/>
  <c r="D1362" i="1"/>
  <c r="C1362" i="1"/>
  <c r="H1362" i="1" s="1"/>
  <c r="G1361" i="1"/>
  <c r="D1361" i="1"/>
  <c r="C1361" i="1"/>
  <c r="H1361" i="1" s="1"/>
  <c r="C1360" i="1"/>
  <c r="H1360" i="1" s="1"/>
  <c r="G1359" i="1"/>
  <c r="D1359" i="1"/>
  <c r="C1359" i="1"/>
  <c r="H1359" i="1" s="1"/>
  <c r="G1358" i="1"/>
  <c r="D1358" i="1"/>
  <c r="C1358" i="1"/>
  <c r="H1358" i="1" s="1"/>
  <c r="D1357" i="1"/>
  <c r="C1357" i="1"/>
  <c r="D1356" i="1"/>
  <c r="C1356" i="1"/>
  <c r="H1356" i="1" s="1"/>
  <c r="G1355" i="1"/>
  <c r="D1355" i="1"/>
  <c r="C1355" i="1"/>
  <c r="H1355" i="1" s="1"/>
  <c r="G1354" i="1"/>
  <c r="D1354" i="1"/>
  <c r="C1354" i="1"/>
  <c r="H1354" i="1" s="1"/>
  <c r="D1353" i="1"/>
  <c r="C1353" i="1"/>
  <c r="D1352" i="1"/>
  <c r="C1352" i="1"/>
  <c r="H1352" i="1" s="1"/>
  <c r="G1351" i="1"/>
  <c r="D1351" i="1"/>
  <c r="C1351" i="1"/>
  <c r="H1351" i="1" s="1"/>
  <c r="G1350" i="1"/>
  <c r="D1350" i="1"/>
  <c r="C1350" i="1"/>
  <c r="H1350" i="1" s="1"/>
  <c r="D1349" i="1"/>
  <c r="C1349" i="1"/>
  <c r="D1348" i="1"/>
  <c r="C1348" i="1"/>
  <c r="H1348" i="1" s="1"/>
  <c r="G1347" i="1"/>
  <c r="D1347" i="1"/>
  <c r="C1347" i="1"/>
  <c r="H1347" i="1" s="1"/>
  <c r="G1346" i="1"/>
  <c r="D1346" i="1"/>
  <c r="C1346" i="1"/>
  <c r="H1346" i="1" s="1"/>
  <c r="D1345" i="1"/>
  <c r="C1345" i="1"/>
  <c r="D1344" i="1"/>
  <c r="C1344" i="1"/>
  <c r="H1344" i="1" s="1"/>
  <c r="G1343" i="1"/>
  <c r="D1343" i="1"/>
  <c r="C1343" i="1"/>
  <c r="H1343" i="1" s="1"/>
  <c r="G1342" i="1"/>
  <c r="D1342" i="1"/>
  <c r="C1342" i="1"/>
  <c r="H1342" i="1" s="1"/>
  <c r="D1341" i="1"/>
  <c r="C1341" i="1"/>
  <c r="D1340" i="1"/>
  <c r="C1340" i="1"/>
  <c r="H1340" i="1" s="1"/>
  <c r="G1339" i="1"/>
  <c r="D1339" i="1"/>
  <c r="C1339" i="1"/>
  <c r="H1339" i="1" s="1"/>
  <c r="G1338" i="1"/>
  <c r="D1338" i="1"/>
  <c r="C1338" i="1"/>
  <c r="H1338" i="1" s="1"/>
  <c r="C1337" i="1"/>
  <c r="H1337" i="1" s="1"/>
  <c r="G1336" i="1"/>
  <c r="D1336" i="1"/>
  <c r="C1336" i="1"/>
  <c r="H1336" i="1" s="1"/>
  <c r="D1335" i="1"/>
  <c r="G1335" i="1" s="1"/>
  <c r="C1335" i="1"/>
  <c r="D1334" i="1"/>
  <c r="C1334" i="1"/>
  <c r="D1333" i="1"/>
  <c r="C1333" i="1"/>
  <c r="H1333" i="1" s="1"/>
  <c r="G1332" i="1"/>
  <c r="D1332" i="1"/>
  <c r="C1332" i="1"/>
  <c r="H1332" i="1" s="1"/>
  <c r="D1331" i="1"/>
  <c r="G1331" i="1" s="1"/>
  <c r="C1331" i="1"/>
  <c r="D1330" i="1"/>
  <c r="C1330" i="1"/>
  <c r="G1328" i="1"/>
  <c r="D1328" i="1"/>
  <c r="C1328" i="1"/>
  <c r="H1328" i="1" s="1"/>
  <c r="D1327" i="1"/>
  <c r="G1327" i="1" s="1"/>
  <c r="C1327" i="1"/>
  <c r="D1326" i="1"/>
  <c r="C1326" i="1"/>
  <c r="D1325" i="1"/>
  <c r="C1325" i="1"/>
  <c r="H1325" i="1" s="1"/>
  <c r="G1324" i="1"/>
  <c r="D1324" i="1"/>
  <c r="C1324" i="1"/>
  <c r="H1324" i="1" s="1"/>
  <c r="D1323" i="1"/>
  <c r="G1323" i="1" s="1"/>
  <c r="C1323" i="1"/>
  <c r="D1322" i="1"/>
  <c r="C1322" i="1"/>
  <c r="D1321" i="1"/>
  <c r="C1321" i="1"/>
  <c r="H1321" i="1" s="1"/>
  <c r="G1320" i="1"/>
  <c r="D1320" i="1"/>
  <c r="C1320" i="1"/>
  <c r="H1320" i="1" s="1"/>
  <c r="D1319" i="1"/>
  <c r="G1319" i="1" s="1"/>
  <c r="C1319" i="1"/>
  <c r="D1318" i="1"/>
  <c r="C1318" i="1"/>
  <c r="D1317" i="1"/>
  <c r="C1317" i="1"/>
  <c r="H1317" i="1" s="1"/>
  <c r="G1316" i="1"/>
  <c r="D1316" i="1"/>
  <c r="C1316" i="1"/>
  <c r="H1316" i="1" s="1"/>
  <c r="D1315" i="1"/>
  <c r="G1315" i="1" s="1"/>
  <c r="C1315" i="1"/>
  <c r="D1314" i="1"/>
  <c r="C1314" i="1"/>
  <c r="D1313" i="1"/>
  <c r="C1313" i="1"/>
  <c r="H1313" i="1" s="1"/>
  <c r="G1312" i="1"/>
  <c r="D1312" i="1"/>
  <c r="C1312" i="1"/>
  <c r="H1312" i="1" s="1"/>
  <c r="D1311" i="1"/>
  <c r="G1311" i="1" s="1"/>
  <c r="C1311" i="1"/>
  <c r="D1310" i="1"/>
  <c r="C1310" i="1"/>
  <c r="D1309" i="1"/>
  <c r="C1309" i="1"/>
  <c r="H1309" i="1" s="1"/>
  <c r="G1308" i="1"/>
  <c r="D1308" i="1"/>
  <c r="C1308" i="1"/>
  <c r="H1308" i="1" s="1"/>
  <c r="D1307" i="1"/>
  <c r="G1307" i="1" s="1"/>
  <c r="C1307" i="1"/>
  <c r="D1306" i="1"/>
  <c r="C1306" i="1"/>
  <c r="D1305" i="1"/>
  <c r="C1305" i="1"/>
  <c r="H1305" i="1" s="1"/>
  <c r="G1304" i="1"/>
  <c r="D1304" i="1"/>
  <c r="C1304" i="1"/>
  <c r="H1304" i="1" s="1"/>
  <c r="D1303" i="1"/>
  <c r="G1303" i="1" s="1"/>
  <c r="C1303" i="1"/>
  <c r="D1302" i="1"/>
  <c r="C1302" i="1"/>
  <c r="D1301" i="1"/>
  <c r="C1301" i="1"/>
  <c r="H1301" i="1" s="1"/>
  <c r="G1300" i="1"/>
  <c r="D1300" i="1"/>
  <c r="C1300" i="1"/>
  <c r="H1300" i="1" s="1"/>
  <c r="D1299" i="1"/>
  <c r="G1299" i="1" s="1"/>
  <c r="C1299" i="1"/>
  <c r="D1298" i="1"/>
  <c r="C1298" i="1"/>
  <c r="D1297" i="1"/>
  <c r="C1297" i="1"/>
  <c r="H1297" i="1" s="1"/>
  <c r="G1296" i="1"/>
  <c r="D1296" i="1"/>
  <c r="C1296" i="1"/>
  <c r="H1296" i="1" s="1"/>
  <c r="D1295" i="1"/>
  <c r="G1295" i="1" s="1"/>
  <c r="C1295" i="1"/>
  <c r="D1294" i="1"/>
  <c r="C1294" i="1"/>
  <c r="D1293" i="1"/>
  <c r="C1293" i="1"/>
  <c r="H1293" i="1" s="1"/>
  <c r="G1292" i="1"/>
  <c r="D1292" i="1"/>
  <c r="C1292" i="1"/>
  <c r="H1292" i="1" s="1"/>
  <c r="D1291" i="1"/>
  <c r="G1291" i="1" s="1"/>
  <c r="C1291" i="1"/>
  <c r="D1290" i="1"/>
  <c r="C1290" i="1"/>
  <c r="D1289" i="1"/>
  <c r="C1289" i="1"/>
  <c r="H1289" i="1" s="1"/>
  <c r="G1288" i="1"/>
  <c r="D1288" i="1"/>
  <c r="C1288" i="1"/>
  <c r="H1288" i="1" s="1"/>
  <c r="D1287" i="1"/>
  <c r="G1287" i="1" s="1"/>
  <c r="C1287" i="1"/>
  <c r="D1286" i="1"/>
  <c r="C1286" i="1"/>
  <c r="D1285" i="1"/>
  <c r="C1285" i="1"/>
  <c r="H1285" i="1" s="1"/>
  <c r="G1284" i="1"/>
  <c r="D1284" i="1"/>
  <c r="C1284" i="1"/>
  <c r="H1284" i="1" s="1"/>
  <c r="D1283" i="1"/>
  <c r="G1283" i="1" s="1"/>
  <c r="C1283" i="1"/>
  <c r="D1282" i="1"/>
  <c r="C1282" i="1"/>
  <c r="D1281" i="1"/>
  <c r="C1281" i="1"/>
  <c r="H1281" i="1" s="1"/>
  <c r="G1280" i="1"/>
  <c r="D1280" i="1"/>
  <c r="C1280" i="1"/>
  <c r="H1280" i="1" s="1"/>
  <c r="D1279" i="1"/>
  <c r="G1279" i="1" s="1"/>
  <c r="C1279" i="1"/>
  <c r="D1278" i="1"/>
  <c r="C1278" i="1"/>
  <c r="D1277" i="1"/>
  <c r="C1277" i="1"/>
  <c r="H1277" i="1" s="1"/>
  <c r="G1276" i="1"/>
  <c r="D1276" i="1"/>
  <c r="C1276" i="1"/>
  <c r="H1276" i="1" s="1"/>
  <c r="D1275" i="1"/>
  <c r="G1275" i="1" s="1"/>
  <c r="C1275" i="1"/>
  <c r="D1274" i="1"/>
  <c r="C1274" i="1"/>
  <c r="D1273" i="1"/>
  <c r="C1273" i="1"/>
  <c r="H1273" i="1" s="1"/>
  <c r="G1272" i="1"/>
  <c r="D1272" i="1"/>
  <c r="C1272" i="1"/>
  <c r="H1272" i="1" s="1"/>
  <c r="D1271" i="1"/>
  <c r="G1271" i="1" s="1"/>
  <c r="C1271" i="1"/>
  <c r="D1270" i="1"/>
  <c r="C1270" i="1"/>
  <c r="D1269" i="1"/>
  <c r="C1269" i="1"/>
  <c r="H1269" i="1" s="1"/>
  <c r="G1268" i="1"/>
  <c r="D1268" i="1"/>
  <c r="C1268" i="1"/>
  <c r="H1268" i="1" s="1"/>
  <c r="D1267" i="1"/>
  <c r="G1267" i="1" s="1"/>
  <c r="C1267" i="1"/>
  <c r="D1266" i="1"/>
  <c r="C1266" i="1"/>
  <c r="D1265" i="1"/>
  <c r="C1265" i="1"/>
  <c r="H1265" i="1" s="1"/>
  <c r="G1264" i="1"/>
  <c r="D1264" i="1"/>
  <c r="C1264" i="1"/>
  <c r="H1264" i="1" s="1"/>
  <c r="D1263" i="1"/>
  <c r="G1263" i="1" s="1"/>
  <c r="C1263" i="1"/>
  <c r="D1262" i="1"/>
  <c r="C1262" i="1"/>
  <c r="D1261" i="1"/>
  <c r="C1261" i="1"/>
  <c r="H1261" i="1" s="1"/>
  <c r="G1260" i="1"/>
  <c r="D1260" i="1"/>
  <c r="C1260" i="1"/>
  <c r="H1260" i="1" s="1"/>
  <c r="D1259" i="1"/>
  <c r="G1259" i="1" s="1"/>
  <c r="C1259" i="1"/>
  <c r="D1258" i="1"/>
  <c r="C1258" i="1"/>
  <c r="D1257" i="1"/>
  <c r="C1257" i="1"/>
  <c r="H1257" i="1" s="1"/>
  <c r="G1256" i="1"/>
  <c r="D1256" i="1"/>
  <c r="C1256" i="1"/>
  <c r="H1256" i="1" s="1"/>
  <c r="D1255" i="1"/>
  <c r="G1255" i="1" s="1"/>
  <c r="C1255" i="1"/>
  <c r="D1254" i="1"/>
  <c r="C1254" i="1"/>
  <c r="D1253" i="1"/>
  <c r="C1253" i="1"/>
  <c r="H1253" i="1" s="1"/>
  <c r="G1252" i="1"/>
  <c r="D1252" i="1"/>
  <c r="C1252" i="1"/>
  <c r="H1252" i="1" s="1"/>
  <c r="D1251" i="1"/>
  <c r="G1251" i="1" s="1"/>
  <c r="C1251" i="1"/>
  <c r="D1250" i="1"/>
  <c r="C1250" i="1"/>
  <c r="D1249" i="1"/>
  <c r="C1249" i="1"/>
  <c r="H1249" i="1" s="1"/>
  <c r="G1248" i="1"/>
  <c r="D1248" i="1"/>
  <c r="C1248" i="1"/>
  <c r="H1248" i="1" s="1"/>
  <c r="D1247" i="1"/>
  <c r="G1247" i="1" s="1"/>
  <c r="C1247" i="1"/>
  <c r="D1246" i="1"/>
  <c r="C1246" i="1"/>
  <c r="D1245" i="1"/>
  <c r="C1245" i="1"/>
  <c r="H1245" i="1" s="1"/>
  <c r="G1244" i="1"/>
  <c r="D1244" i="1"/>
  <c r="C1244" i="1"/>
  <c r="H1244" i="1" s="1"/>
  <c r="D1243" i="1"/>
  <c r="G1243" i="1" s="1"/>
  <c r="C1243" i="1"/>
  <c r="D1242" i="1"/>
  <c r="C1242" i="1"/>
  <c r="D1241" i="1"/>
  <c r="C1241" i="1"/>
  <c r="H1241" i="1" s="1"/>
  <c r="G1240" i="1"/>
  <c r="D1240" i="1"/>
  <c r="C1240" i="1"/>
  <c r="H1240" i="1" s="1"/>
  <c r="D1239" i="1"/>
  <c r="G1239" i="1" s="1"/>
  <c r="C1239" i="1"/>
  <c r="D1238" i="1"/>
  <c r="C1238" i="1"/>
  <c r="D1237" i="1"/>
  <c r="C1237" i="1"/>
  <c r="H1237" i="1" s="1"/>
  <c r="G1236" i="1"/>
  <c r="D1236" i="1"/>
  <c r="C1236" i="1"/>
  <c r="H1236" i="1" s="1"/>
  <c r="D1235" i="1"/>
  <c r="G1235" i="1" s="1"/>
  <c r="C1235" i="1"/>
  <c r="D1234" i="1"/>
  <c r="C1234" i="1"/>
  <c r="D1233" i="1"/>
  <c r="C1233" i="1"/>
  <c r="H1233" i="1" s="1"/>
  <c r="G1232" i="1"/>
  <c r="D1232" i="1"/>
  <c r="C1232" i="1"/>
  <c r="H1232" i="1" s="1"/>
  <c r="D1231" i="1"/>
  <c r="G1231" i="1" s="1"/>
  <c r="C1231" i="1"/>
  <c r="D1230" i="1"/>
  <c r="C1230" i="1"/>
  <c r="D1229" i="1"/>
  <c r="C1229" i="1"/>
  <c r="H1229" i="1" s="1"/>
  <c r="G1228" i="1"/>
  <c r="D1228" i="1"/>
  <c r="C1228" i="1"/>
  <c r="H1228" i="1" s="1"/>
  <c r="D1227" i="1"/>
  <c r="G1227" i="1" s="1"/>
  <c r="C1227" i="1"/>
  <c r="D1226" i="1"/>
  <c r="C1226" i="1"/>
  <c r="D1225" i="1"/>
  <c r="C1225" i="1"/>
  <c r="H1225" i="1" s="1"/>
  <c r="G1224" i="1"/>
  <c r="D1224" i="1"/>
  <c r="C1224" i="1"/>
  <c r="H1224" i="1" s="1"/>
  <c r="D1223" i="1"/>
  <c r="G1223" i="1" s="1"/>
  <c r="C1223" i="1"/>
  <c r="D1222" i="1"/>
  <c r="C1222" i="1"/>
  <c r="D1221" i="1"/>
  <c r="C1221" i="1"/>
  <c r="H1221" i="1" s="1"/>
  <c r="G1220" i="1"/>
  <c r="D1220" i="1"/>
  <c r="C1220" i="1"/>
  <c r="H1220" i="1" s="1"/>
  <c r="D1219" i="1"/>
  <c r="G1219" i="1" s="1"/>
  <c r="C1219" i="1"/>
  <c r="D1218" i="1"/>
  <c r="C1218" i="1"/>
  <c r="D1217" i="1"/>
  <c r="C1217" i="1"/>
  <c r="H1217" i="1" s="1"/>
  <c r="G1216" i="1"/>
  <c r="D1216" i="1"/>
  <c r="C1216" i="1"/>
  <c r="H1216" i="1" s="1"/>
  <c r="D1215" i="1"/>
  <c r="G1215" i="1" s="1"/>
  <c r="C1215" i="1"/>
  <c r="D1214" i="1"/>
  <c r="D1213" i="1"/>
  <c r="C1213" i="1"/>
  <c r="H1213" i="1" s="1"/>
  <c r="G1212" i="1"/>
  <c r="D1212" i="1"/>
  <c r="C1212" i="1"/>
  <c r="H1212" i="1" s="1"/>
  <c r="D1211" i="1"/>
  <c r="G1211" i="1" s="1"/>
  <c r="C1211" i="1"/>
  <c r="D1210" i="1"/>
  <c r="C1210" i="1"/>
  <c r="D1209" i="1"/>
  <c r="C1209" i="1"/>
  <c r="H1209" i="1" s="1"/>
  <c r="G1208" i="1"/>
  <c r="D1208" i="1"/>
  <c r="C1208" i="1"/>
  <c r="H1208" i="1" s="1"/>
  <c r="D1207" i="1"/>
  <c r="G1207" i="1" s="1"/>
  <c r="C1207" i="1"/>
  <c r="D1206" i="1"/>
  <c r="C1206" i="1"/>
  <c r="D1205" i="1"/>
  <c r="C1205" i="1"/>
  <c r="H1205" i="1" s="1"/>
  <c r="G1204" i="1"/>
  <c r="D1204" i="1"/>
  <c r="C1204" i="1"/>
  <c r="H1204" i="1" s="1"/>
  <c r="D1203" i="1"/>
  <c r="G1203" i="1" s="1"/>
  <c r="C1203" i="1"/>
  <c r="D1202" i="1"/>
  <c r="C1202" i="1"/>
  <c r="D1201" i="1"/>
  <c r="C1201" i="1"/>
  <c r="H1201" i="1" s="1"/>
  <c r="G1200" i="1"/>
  <c r="D1200" i="1"/>
  <c r="C1200" i="1"/>
  <c r="H1200" i="1" s="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G715" i="1" s="1"/>
  <c r="H714" i="1"/>
  <c r="G714" i="1"/>
  <c r="D714" i="1"/>
  <c r="C714" i="1"/>
  <c r="H713" i="1"/>
  <c r="G713" i="1"/>
  <c r="D713" i="1"/>
  <c r="C713" i="1"/>
  <c r="H712" i="1"/>
  <c r="G712" i="1"/>
  <c r="D712" i="1"/>
  <c r="C712" i="1"/>
  <c r="D711" i="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G647" i="1" s="1"/>
  <c r="C647" i="1"/>
  <c r="H646" i="1"/>
  <c r="G646" i="1"/>
  <c r="D646" i="1"/>
  <c r="C646" i="1"/>
  <c r="D645" i="1"/>
  <c r="C645" i="1"/>
  <c r="H645" i="1" s="1"/>
  <c r="D644" i="1"/>
  <c r="C644" i="1"/>
  <c r="H644" i="1" s="1"/>
  <c r="H643" i="1"/>
  <c r="D643" i="1"/>
  <c r="C643" i="1"/>
  <c r="G643" i="1" s="1"/>
  <c r="D642" i="1"/>
  <c r="G642" i="1" s="1"/>
  <c r="C642" i="1"/>
  <c r="H642" i="1" s="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H421" i="1"/>
  <c r="C421" i="1"/>
  <c r="H420" i="1"/>
  <c r="G420" i="1"/>
  <c r="D420" i="1"/>
  <c r="C420" i="1"/>
  <c r="H419" i="1"/>
  <c r="G419" i="1"/>
  <c r="D419" i="1"/>
  <c r="C419" i="1"/>
  <c r="H418" i="1"/>
  <c r="G418" i="1"/>
  <c r="D418" i="1"/>
  <c r="C418" i="1"/>
  <c r="H417" i="1"/>
  <c r="G417" i="1"/>
  <c r="D417" i="1"/>
  <c r="C417" i="1"/>
  <c r="H416" i="1"/>
  <c r="G416" i="1"/>
  <c r="D416" i="1"/>
  <c r="C416" i="1"/>
  <c r="C413" i="1"/>
  <c r="C412" i="1"/>
  <c r="D411" i="1"/>
  <c r="C411" i="1"/>
  <c r="D406" i="1"/>
  <c r="C406" i="1"/>
  <c r="H406" i="1" s="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D290" i="1"/>
  <c r="C290" i="1"/>
  <c r="D289" i="1"/>
  <c r="G289" i="1" s="1"/>
  <c r="C289" i="1"/>
  <c r="H288" i="1"/>
  <c r="G288" i="1"/>
  <c r="D288" i="1"/>
  <c r="C288" i="1"/>
  <c r="D284" i="1"/>
  <c r="C284" i="1"/>
  <c r="D283" i="1"/>
  <c r="C283" i="1"/>
  <c r="H283" i="1" s="1"/>
  <c r="D282" i="1"/>
  <c r="C282" i="1"/>
  <c r="H282" i="1" s="1"/>
  <c r="D281" i="1"/>
  <c r="C281" i="1"/>
  <c r="H281" i="1" s="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G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C215" i="1"/>
  <c r="H214" i="1"/>
  <c r="G214" i="1"/>
  <c r="D214" i="1"/>
  <c r="C214" i="1"/>
  <c r="H213" i="1"/>
  <c r="G213" i="1"/>
  <c r="D213" i="1"/>
  <c r="C213" i="1"/>
  <c r="H212" i="1"/>
  <c r="G212" i="1"/>
  <c r="D212" i="1"/>
  <c r="C212" i="1"/>
  <c r="C211" i="1"/>
  <c r="H210" i="1"/>
  <c r="G210" i="1"/>
  <c r="D210" i="1"/>
  <c r="C210" i="1"/>
  <c r="H209" i="1"/>
  <c r="D209" i="1"/>
  <c r="G209" i="1" s="1"/>
  <c r="C209" i="1"/>
  <c r="H208" i="1"/>
  <c r="G208" i="1"/>
  <c r="D208" i="1"/>
  <c r="C208" i="1"/>
  <c r="D207" i="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H191" i="1" s="1"/>
  <c r="D190" i="1"/>
  <c r="C190" i="1"/>
  <c r="H190" i="1" s="1"/>
  <c r="D189" i="1"/>
  <c r="C189" i="1"/>
  <c r="H189" i="1" s="1"/>
  <c r="D188" i="1"/>
  <c r="C188" i="1"/>
  <c r="H188" i="1" s="1"/>
  <c r="D187" i="1"/>
  <c r="C187" i="1"/>
  <c r="H187" i="1" s="1"/>
  <c r="D186" i="1"/>
  <c r="H186" i="1" s="1"/>
  <c r="C186" i="1"/>
  <c r="H185" i="1"/>
  <c r="G185" i="1"/>
  <c r="D185" i="1"/>
  <c r="C185" i="1"/>
  <c r="D184" i="1"/>
  <c r="C184" i="1"/>
  <c r="D183" i="1"/>
  <c r="H183" i="1" s="1"/>
  <c r="C183" i="1"/>
  <c r="H182" i="1"/>
  <c r="G182" i="1"/>
  <c r="D182" i="1"/>
  <c r="C182" i="1"/>
  <c r="D181" i="1"/>
  <c r="C181" i="1"/>
  <c r="H181" i="1" s="1"/>
  <c r="D180" i="1"/>
  <c r="G180" i="1" s="1"/>
  <c r="C180" i="1"/>
  <c r="H180" i="1" s="1"/>
  <c r="H179" i="1"/>
  <c r="G179" i="1"/>
  <c r="D179" i="1"/>
  <c r="C179" i="1"/>
  <c r="H178" i="1"/>
  <c r="G178" i="1"/>
  <c r="D178" i="1"/>
  <c r="C178" i="1"/>
  <c r="D177" i="1"/>
  <c r="C177" i="1"/>
  <c r="H177" i="1" s="1"/>
  <c r="D176" i="1"/>
  <c r="C176" i="1"/>
  <c r="H176" i="1" s="1"/>
  <c r="D175" i="1"/>
  <c r="C175" i="1"/>
  <c r="H175" i="1" s="1"/>
  <c r="D174" i="1"/>
  <c r="C174" i="1"/>
  <c r="H174" i="1" s="1"/>
  <c r="C173" i="1"/>
  <c r="D172" i="1"/>
  <c r="C172" i="1"/>
  <c r="H172" i="1" s="1"/>
  <c r="H171" i="1"/>
  <c r="G171" i="1"/>
  <c r="D171" i="1"/>
  <c r="C171" i="1"/>
  <c r="D170" i="1"/>
  <c r="C170" i="1"/>
  <c r="H170" i="1" s="1"/>
  <c r="D169" i="1"/>
  <c r="C169" i="1"/>
  <c r="H169" i="1" s="1"/>
  <c r="D168" i="1"/>
  <c r="G168" i="1" s="1"/>
  <c r="C168" i="1"/>
  <c r="H168" i="1" s="1"/>
  <c r="D167" i="1"/>
  <c r="C167" i="1"/>
  <c r="H167" i="1" s="1"/>
  <c r="D166" i="1"/>
  <c r="C166" i="1"/>
  <c r="D165" i="1"/>
  <c r="C165" i="1"/>
  <c r="D164" i="1"/>
  <c r="C164" i="1"/>
  <c r="D163" i="1"/>
  <c r="C163" i="1"/>
  <c r="D162" i="1"/>
  <c r="C162" i="1"/>
  <c r="H162" i="1" s="1"/>
  <c r="D161" i="1"/>
  <c r="C161" i="1"/>
  <c r="H161" i="1" s="1"/>
  <c r="D160" i="1"/>
  <c r="C160" i="1"/>
  <c r="D158" i="1"/>
  <c r="C158" i="1"/>
  <c r="H158" i="1" s="1"/>
  <c r="D157" i="1"/>
  <c r="C157" i="1"/>
  <c r="G157" i="1" s="1"/>
  <c r="D156" i="1"/>
  <c r="G156" i="1" s="1"/>
  <c r="C156" i="1"/>
  <c r="D155" i="1"/>
  <c r="C155" i="1"/>
  <c r="H155" i="1" s="1"/>
  <c r="D154" i="1"/>
  <c r="C154" i="1"/>
  <c r="H153" i="1"/>
  <c r="G153" i="1"/>
  <c r="D153" i="1"/>
  <c r="C153" i="1"/>
  <c r="H152" i="1"/>
  <c r="G152" i="1"/>
  <c r="D152" i="1"/>
  <c r="C152" i="1"/>
  <c r="H151" i="1"/>
  <c r="G151" i="1"/>
  <c r="D151" i="1"/>
  <c r="C151" i="1"/>
  <c r="H150" i="1"/>
  <c r="D150" i="1"/>
  <c r="C150" i="1"/>
  <c r="G150" i="1" s="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D135" i="1"/>
  <c r="D134" i="1"/>
  <c r="G134" i="1" s="1"/>
  <c r="C134" i="1"/>
  <c r="H134" i="1" s="1"/>
  <c r="D133" i="1"/>
  <c r="G133" i="1" s="1"/>
  <c r="C133" i="1"/>
  <c r="H133" i="1" s="1"/>
  <c r="D132" i="1"/>
  <c r="G132" i="1" s="1"/>
  <c r="C132" i="1"/>
  <c r="H132" i="1" s="1"/>
  <c r="D131" i="1"/>
  <c r="C131" i="1"/>
  <c r="H131" i="1" s="1"/>
  <c r="D130" i="1"/>
  <c r="D128" i="1"/>
  <c r="G128" i="1" s="1"/>
  <c r="C128" i="1"/>
  <c r="H128" i="1" s="1"/>
  <c r="D127" i="1"/>
  <c r="G127" i="1" s="1"/>
  <c r="C127" i="1"/>
  <c r="H127" i="1" s="1"/>
  <c r="D126" i="1"/>
  <c r="G126" i="1" s="1"/>
  <c r="C126" i="1"/>
  <c r="H126" i="1" s="1"/>
  <c r="D125" i="1"/>
  <c r="G125" i="1" s="1"/>
  <c r="C125" i="1"/>
  <c r="D124" i="1"/>
  <c r="G124" i="1" s="1"/>
  <c r="C124" i="1"/>
  <c r="D123" i="1"/>
  <c r="C123" i="1"/>
  <c r="H123" i="1" s="1"/>
  <c r="D122" i="1"/>
  <c r="G122" i="1" s="1"/>
  <c r="C122" i="1"/>
  <c r="H122" i="1" s="1"/>
  <c r="D121" i="1"/>
  <c r="C121" i="1"/>
  <c r="H121" i="1" s="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D113" i="1"/>
  <c r="G113" i="1" s="1"/>
  <c r="C113" i="1"/>
  <c r="H113" i="1" s="1"/>
  <c r="D112" i="1"/>
  <c r="G112" i="1" s="1"/>
  <c r="C112" i="1"/>
  <c r="H112" i="1" s="1"/>
  <c r="D111" i="1"/>
  <c r="G111" i="1" s="1"/>
  <c r="C111" i="1"/>
  <c r="H111" i="1" s="1"/>
  <c r="D110" i="1"/>
  <c r="G110" i="1" s="1"/>
  <c r="C110" i="1"/>
  <c r="H110" i="1" s="1"/>
  <c r="D109" i="1"/>
  <c r="G109" i="1" s="1"/>
  <c r="C109" i="1"/>
  <c r="H109" i="1" s="1"/>
  <c r="D108" i="1"/>
  <c r="C108" i="1"/>
  <c r="D107" i="1"/>
  <c r="G107" i="1" s="1"/>
  <c r="C107" i="1"/>
  <c r="H107" i="1" s="1"/>
  <c r="D106" i="1"/>
  <c r="G106" i="1" s="1"/>
  <c r="C106" i="1"/>
  <c r="H106" i="1" s="1"/>
  <c r="D105" i="1"/>
  <c r="G105" i="1" s="1"/>
  <c r="C105" i="1"/>
  <c r="H105" i="1" s="1"/>
  <c r="D104" i="1"/>
  <c r="G104" i="1" s="1"/>
  <c r="C104" i="1"/>
  <c r="H104" i="1" s="1"/>
  <c r="D103" i="1"/>
  <c r="G103" i="1" s="1"/>
  <c r="C103" i="1"/>
  <c r="H103" i="1" s="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G81" i="1" s="1"/>
  <c r="C81" i="1"/>
  <c r="H81" i="1" s="1"/>
  <c r="D80" i="1"/>
  <c r="G80" i="1" s="1"/>
  <c r="C80" i="1"/>
  <c r="H80" i="1" s="1"/>
  <c r="D79" i="1"/>
  <c r="G79" i="1" s="1"/>
  <c r="C79" i="1"/>
  <c r="H79" i="1" s="1"/>
  <c r="D77" i="1"/>
  <c r="G77" i="1" s="1"/>
  <c r="C77" i="1"/>
  <c r="H77" i="1" s="1"/>
  <c r="D76" i="1"/>
  <c r="G76" i="1" s="1"/>
  <c r="C76" i="1"/>
  <c r="H76" i="1" s="1"/>
  <c r="D75" i="1"/>
  <c r="G75" i="1" s="1"/>
  <c r="C75" i="1"/>
  <c r="H75" i="1" s="1"/>
  <c r="D74" i="1"/>
  <c r="G74" i="1" s="1"/>
  <c r="C74" i="1"/>
  <c r="H74" i="1" s="1"/>
  <c r="D73" i="1"/>
  <c r="G73" i="1" s="1"/>
  <c r="C73" i="1"/>
  <c r="H73" i="1" s="1"/>
  <c r="D72" i="1"/>
  <c r="G72" i="1" s="1"/>
  <c r="C72" i="1"/>
  <c r="H72" i="1" s="1"/>
  <c r="D71" i="1"/>
  <c r="G71" i="1" s="1"/>
  <c r="C71" i="1"/>
  <c r="H71" i="1" s="1"/>
  <c r="D70" i="1"/>
  <c r="D69" i="1"/>
  <c r="G69" i="1" s="1"/>
  <c r="C69" i="1"/>
  <c r="H69" i="1" s="1"/>
  <c r="D68" i="1"/>
  <c r="G68" i="1" s="1"/>
  <c r="C68" i="1"/>
  <c r="H68" i="1" s="1"/>
  <c r="D67" i="1"/>
  <c r="D66" i="1"/>
  <c r="G66" i="1" s="1"/>
  <c r="C66" i="1"/>
  <c r="H66" i="1" s="1"/>
  <c r="D65" i="1"/>
  <c r="G65" i="1" s="1"/>
  <c r="C65" i="1"/>
  <c r="H65" i="1" s="1"/>
  <c r="C64" i="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C53" i="1"/>
  <c r="H53" i="1" s="1"/>
  <c r="D52" i="1"/>
  <c r="G52" i="1" s="1"/>
  <c r="C52" i="1"/>
  <c r="H52" i="1" s="1"/>
  <c r="D51" i="1"/>
  <c r="G51" i="1" s="1"/>
  <c r="C51" i="1"/>
  <c r="H51" i="1" s="1"/>
  <c r="D50" i="1"/>
  <c r="C50" i="1"/>
  <c r="H50" i="1" s="1"/>
  <c r="D49" i="1"/>
  <c r="G49" i="1" s="1"/>
  <c r="C49" i="1"/>
  <c r="H49" i="1" s="1"/>
  <c r="D48" i="1"/>
  <c r="G48" i="1" s="1"/>
  <c r="C48" i="1"/>
  <c r="H48" i="1" s="1"/>
  <c r="D47" i="1"/>
  <c r="G47" i="1" s="1"/>
  <c r="C47" i="1"/>
  <c r="H47" i="1" s="1"/>
  <c r="D45" i="1"/>
  <c r="G45" i="1" s="1"/>
  <c r="C45" i="1"/>
  <c r="H45" i="1" s="1"/>
  <c r="D44" i="1"/>
  <c r="G44" i="1" s="1"/>
  <c r="C44" i="1"/>
  <c r="H44" i="1" s="1"/>
  <c r="D43" i="1"/>
  <c r="G43" i="1" s="1"/>
  <c r="C43" i="1"/>
  <c r="H43" i="1" s="1"/>
  <c r="D42" i="1"/>
  <c r="G42" i="1" s="1"/>
  <c r="C42" i="1"/>
  <c r="H42" i="1" s="1"/>
  <c r="D41" i="1"/>
  <c r="G41" i="1" s="1"/>
  <c r="C41" i="1"/>
  <c r="H41" i="1" s="1"/>
  <c r="D40" i="1"/>
  <c r="G40" i="1" s="1"/>
  <c r="C40" i="1"/>
  <c r="H40" i="1" s="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D3" i="1"/>
  <c r="E283" i="9" l="1"/>
  <c r="B283" i="9" s="1"/>
  <c r="H289" i="1"/>
  <c r="E643" i="4"/>
  <c r="D637" i="1" s="1"/>
  <c r="G411" i="1"/>
  <c r="H1578" i="1"/>
  <c r="H1566" i="1"/>
  <c r="G1579" i="1"/>
  <c r="H1576" i="1"/>
  <c r="H1564" i="1"/>
  <c r="G1561" i="1"/>
  <c r="G1537" i="1"/>
  <c r="G1535" i="1"/>
  <c r="G1536" i="1"/>
  <c r="H1534" i="1"/>
  <c r="G1533" i="1"/>
  <c r="G1532" i="1"/>
  <c r="H1530" i="1"/>
  <c r="G1531" i="1"/>
  <c r="G1527" i="1"/>
  <c r="H1526" i="1"/>
  <c r="H1521" i="1"/>
  <c r="H1510" i="1"/>
  <c r="G1503" i="1"/>
  <c r="G1501" i="1"/>
  <c r="G1500" i="1"/>
  <c r="H1485" i="1"/>
  <c r="H1483" i="1"/>
  <c r="G1484" i="1"/>
  <c r="G1482" i="1"/>
  <c r="H647" i="1"/>
  <c r="E22" i="9"/>
  <c r="B22" i="9" s="1"/>
  <c r="E274" i="9"/>
  <c r="B274" i="9" s="1"/>
  <c r="H715" i="1"/>
  <c r="G711" i="1"/>
  <c r="H711" i="1"/>
  <c r="E37" i="9"/>
  <c r="B37" i="9" s="1"/>
  <c r="E29" i="9"/>
  <c r="B29" i="9" s="1"/>
  <c r="G644" i="1"/>
  <c r="F652" i="4"/>
  <c r="G645" i="1"/>
  <c r="G641" i="1"/>
  <c r="G406" i="1"/>
  <c r="G405" i="1"/>
  <c r="H412" i="1"/>
  <c r="H411" i="1"/>
  <c r="G378" i="1"/>
  <c r="G379" i="1"/>
  <c r="G371" i="1"/>
  <c r="F369" i="4"/>
  <c r="E363" i="4"/>
  <c r="D358" i="1" s="1"/>
  <c r="G364" i="1"/>
  <c r="G365" i="1"/>
  <c r="F312" i="4"/>
  <c r="G307" i="1"/>
  <c r="G308" i="1"/>
  <c r="G291" i="1"/>
  <c r="H291" i="1"/>
  <c r="H413" i="1"/>
  <c r="G290" i="1"/>
  <c r="F418" i="4"/>
  <c r="H290" i="1"/>
  <c r="G413" i="1"/>
  <c r="E644" i="4"/>
  <c r="D638" i="1" s="1"/>
  <c r="G412" i="1"/>
  <c r="G282" i="1"/>
  <c r="H284" i="1"/>
  <c r="F288" i="4"/>
  <c r="G281" i="1"/>
  <c r="G283" i="1"/>
  <c r="G284" i="1"/>
  <c r="H206" i="1"/>
  <c r="D206" i="1"/>
  <c r="E196" i="4"/>
  <c r="G206" i="1"/>
  <c r="G207" i="1"/>
  <c r="G191" i="1"/>
  <c r="G190" i="1"/>
  <c r="G189" i="1"/>
  <c r="G188" i="1"/>
  <c r="H184" i="1"/>
  <c r="G187" i="1"/>
  <c r="F188" i="4"/>
  <c r="F222" i="9"/>
  <c r="B222" i="9" s="1"/>
  <c r="G184" i="1"/>
  <c r="G186" i="1"/>
  <c r="G183" i="1"/>
  <c r="E44" i="9"/>
  <c r="F220" i="9"/>
  <c r="B220" i="9" s="1"/>
  <c r="G181" i="1"/>
  <c r="E43" i="9"/>
  <c r="B43" i="9" s="1"/>
  <c r="H173" i="1"/>
  <c r="F219" i="9"/>
  <c r="B219" i="9" s="1"/>
  <c r="F218" i="9"/>
  <c r="B218" i="9" s="1"/>
  <c r="E42" i="9"/>
  <c r="B42" i="9" s="1"/>
  <c r="G177" i="1"/>
  <c r="G176" i="1"/>
  <c r="G175" i="1"/>
  <c r="F177" i="4"/>
  <c r="G173" i="1"/>
  <c r="G174" i="1"/>
  <c r="G172" i="1"/>
  <c r="G170" i="1"/>
  <c r="G169" i="1"/>
  <c r="G167" i="1"/>
  <c r="G166" i="1"/>
  <c r="E163" i="4"/>
  <c r="F169" i="4"/>
  <c r="G165" i="1"/>
  <c r="H165" i="1"/>
  <c r="H166" i="1"/>
  <c r="D163" i="4"/>
  <c r="C159" i="1" s="1"/>
  <c r="H160" i="1"/>
  <c r="G164" i="1"/>
  <c r="H164" i="1"/>
  <c r="G163" i="1"/>
  <c r="H163" i="1"/>
  <c r="E40" i="9"/>
  <c r="G162" i="1"/>
  <c r="F164" i="4"/>
  <c r="G160" i="1"/>
  <c r="G161" i="1"/>
  <c r="G158" i="1"/>
  <c r="G155" i="1"/>
  <c r="E152" i="4"/>
  <c r="D148" i="1" s="1"/>
  <c r="H157" i="1"/>
  <c r="H156" i="1"/>
  <c r="F217" i="9"/>
  <c r="B217" i="9" s="1"/>
  <c r="H154" i="1"/>
  <c r="E39" i="9"/>
  <c r="B39" i="9" s="1"/>
  <c r="G154" i="1"/>
  <c r="G149" i="1"/>
  <c r="F153" i="4"/>
  <c r="D152" i="4"/>
  <c r="F133" i="4"/>
  <c r="C129" i="1"/>
  <c r="H129" i="1" s="1"/>
  <c r="G129" i="1"/>
  <c r="G131" i="1"/>
  <c r="C130" i="1"/>
  <c r="H130" i="1" s="1"/>
  <c r="H125" i="1"/>
  <c r="H124" i="1"/>
  <c r="E124" i="4"/>
  <c r="D120" i="1" s="1"/>
  <c r="G121" i="1"/>
  <c r="G123" i="1"/>
  <c r="C120" i="1"/>
  <c r="H108" i="1"/>
  <c r="F216" i="9"/>
  <c r="B216" i="9" s="1"/>
  <c r="G108" i="1"/>
  <c r="H64" i="1"/>
  <c r="F68" i="4"/>
  <c r="G64" i="1"/>
  <c r="G50" i="1"/>
  <c r="G53" i="1"/>
  <c r="F214" i="9"/>
  <c r="B214" i="9" s="1"/>
  <c r="E26" i="9"/>
  <c r="B26" i="9" s="1"/>
  <c r="H1202" i="1"/>
  <c r="G1202" i="1"/>
  <c r="H1364" i="1"/>
  <c r="G1364" i="1"/>
  <c r="H1410" i="1"/>
  <c r="G1410" i="1"/>
  <c r="H1218" i="1"/>
  <c r="G1218" i="1"/>
  <c r="H1250" i="1"/>
  <c r="G1250" i="1"/>
  <c r="H1314" i="1"/>
  <c r="G1314" i="1"/>
  <c r="H1379" i="1"/>
  <c r="G1379" i="1"/>
  <c r="H1395" i="1"/>
  <c r="G1395" i="1"/>
  <c r="H1430" i="1"/>
  <c r="G1430" i="1"/>
  <c r="J1465" i="1"/>
  <c r="H1465" i="1"/>
  <c r="G1493" i="1"/>
  <c r="H1493" i="1"/>
  <c r="G1550" i="1"/>
  <c r="H1550" i="1"/>
  <c r="H1555" i="1"/>
  <c r="G1555" i="1"/>
  <c r="H1206" i="1"/>
  <c r="G1206" i="1"/>
  <c r="H1345" i="1"/>
  <c r="G1345" i="1"/>
  <c r="H1439" i="1"/>
  <c r="J1439" i="1"/>
  <c r="G1439" i="1"/>
  <c r="H1443" i="1"/>
  <c r="J1443" i="1"/>
  <c r="G1443" i="1"/>
  <c r="I1443" i="1" s="1"/>
  <c r="G1479" i="1"/>
  <c r="J1479" i="1"/>
  <c r="H1479" i="1"/>
  <c r="E215" i="4"/>
  <c r="D211" i="1" s="1"/>
  <c r="D215" i="1"/>
  <c r="H1210" i="1"/>
  <c r="G1210" i="1"/>
  <c r="H1226" i="1"/>
  <c r="G1226" i="1"/>
  <c r="H1242" i="1"/>
  <c r="G1242" i="1"/>
  <c r="H1258" i="1"/>
  <c r="G1258" i="1"/>
  <c r="H1274" i="1"/>
  <c r="G1274" i="1"/>
  <c r="H1290" i="1"/>
  <c r="G1290" i="1"/>
  <c r="H1306" i="1"/>
  <c r="G1306" i="1"/>
  <c r="H1322" i="1"/>
  <c r="G1322" i="1"/>
  <c r="H1330" i="1"/>
  <c r="G1330" i="1"/>
  <c r="H1368" i="1"/>
  <c r="G1368" i="1"/>
  <c r="H1376" i="1"/>
  <c r="G1376" i="1"/>
  <c r="H1383" i="1"/>
  <c r="G1383" i="1"/>
  <c r="H1391" i="1"/>
  <c r="G1391" i="1"/>
  <c r="H1399" i="1"/>
  <c r="G1399" i="1"/>
  <c r="H1407" i="1"/>
  <c r="G1407" i="1"/>
  <c r="H1414" i="1"/>
  <c r="G1414" i="1"/>
  <c r="H1422" i="1"/>
  <c r="G1422" i="1"/>
  <c r="H1426" i="1"/>
  <c r="G1426" i="1"/>
  <c r="H1434" i="1"/>
  <c r="G1434" i="1"/>
  <c r="G1462" i="1"/>
  <c r="J1462" i="1"/>
  <c r="H1462" i="1"/>
  <c r="G1464" i="1"/>
  <c r="J1464" i="1"/>
  <c r="H1464" i="1"/>
  <c r="G1466" i="1"/>
  <c r="J1466" i="1"/>
  <c r="H1466" i="1"/>
  <c r="G1468" i="1"/>
  <c r="I1468" i="1" s="1"/>
  <c r="J1468" i="1"/>
  <c r="H1468" i="1"/>
  <c r="H1234" i="1"/>
  <c r="G1234" i="1"/>
  <c r="H1266" i="1"/>
  <c r="G1266" i="1"/>
  <c r="H1282" i="1"/>
  <c r="G1282" i="1"/>
  <c r="H1298" i="1"/>
  <c r="G1298" i="1"/>
  <c r="H1372" i="1"/>
  <c r="G1372" i="1"/>
  <c r="H1387" i="1"/>
  <c r="G1387" i="1"/>
  <c r="H1403" i="1"/>
  <c r="G1403" i="1"/>
  <c r="H1418" i="1"/>
  <c r="G1418" i="1"/>
  <c r="J1463" i="1"/>
  <c r="H1463" i="1"/>
  <c r="J1467" i="1"/>
  <c r="H1467" i="1"/>
  <c r="F140" i="4"/>
  <c r="D139" i="4"/>
  <c r="C136" i="1"/>
  <c r="H1222" i="1"/>
  <c r="G1222" i="1"/>
  <c r="H1238" i="1"/>
  <c r="G1238" i="1"/>
  <c r="H1254" i="1"/>
  <c r="G1254" i="1"/>
  <c r="H1270" i="1"/>
  <c r="G1270" i="1"/>
  <c r="H1286" i="1"/>
  <c r="G1286" i="1"/>
  <c r="H1302" i="1"/>
  <c r="G1302" i="1"/>
  <c r="H1318" i="1"/>
  <c r="G1318" i="1"/>
  <c r="H1353" i="1"/>
  <c r="G1353" i="1"/>
  <c r="H1441" i="1"/>
  <c r="J1441" i="1"/>
  <c r="G1441" i="1"/>
  <c r="I1441" i="1" s="1"/>
  <c r="H1445" i="1"/>
  <c r="J1445" i="1"/>
  <c r="G1445" i="1"/>
  <c r="G1477" i="1"/>
  <c r="J1477" i="1"/>
  <c r="H1477" i="1"/>
  <c r="G1491" i="1"/>
  <c r="H1491" i="1"/>
  <c r="F71" i="4"/>
  <c r="D50" i="4"/>
  <c r="F430" i="4"/>
  <c r="C424" i="1"/>
  <c r="C67" i="1"/>
  <c r="C70" i="1"/>
  <c r="C78" i="1"/>
  <c r="H1230" i="1"/>
  <c r="G1230" i="1"/>
  <c r="H1246" i="1"/>
  <c r="G1246" i="1"/>
  <c r="H1262" i="1"/>
  <c r="G1262" i="1"/>
  <c r="H1278" i="1"/>
  <c r="G1278" i="1"/>
  <c r="H1294" i="1"/>
  <c r="G1294" i="1"/>
  <c r="H1310" i="1"/>
  <c r="G1310" i="1"/>
  <c r="H1326" i="1"/>
  <c r="G1326" i="1"/>
  <c r="H1334" i="1"/>
  <c r="G1334" i="1"/>
  <c r="H1341" i="1"/>
  <c r="G1341" i="1"/>
  <c r="H1349" i="1"/>
  <c r="G1349" i="1"/>
  <c r="H1357" i="1"/>
  <c r="G1357" i="1"/>
  <c r="J1440" i="1"/>
  <c r="H1440" i="1"/>
  <c r="G1440" i="1"/>
  <c r="I1440" i="1" s="1"/>
  <c r="J1442" i="1"/>
  <c r="H1442" i="1"/>
  <c r="G1442" i="1"/>
  <c r="J1444" i="1"/>
  <c r="H1444" i="1"/>
  <c r="G1444" i="1"/>
  <c r="J1476" i="1"/>
  <c r="H1476" i="1"/>
  <c r="J1478" i="1"/>
  <c r="H1478" i="1"/>
  <c r="H1519" i="1"/>
  <c r="G1519" i="1"/>
  <c r="G1560" i="1"/>
  <c r="H1560" i="1"/>
  <c r="F112" i="4"/>
  <c r="D106" i="4"/>
  <c r="G1546" i="1"/>
  <c r="H1546" i="1"/>
  <c r="H1551" i="1"/>
  <c r="G1551" i="1"/>
  <c r="G1562" i="1"/>
  <c r="H1562" i="1"/>
  <c r="F8" i="5"/>
  <c r="D7" i="5"/>
  <c r="G162" i="9"/>
  <c r="E162" i="9" s="1"/>
  <c r="B162" i="9" s="1"/>
  <c r="G1337" i="1"/>
  <c r="G1360" i="1"/>
  <c r="H1446" i="1"/>
  <c r="I1446" i="1" s="1"/>
  <c r="H1447" i="1"/>
  <c r="I1447" i="1" s="1"/>
  <c r="H1448" i="1"/>
  <c r="I1448" i="1" s="1"/>
  <c r="H1449" i="1"/>
  <c r="I1449" i="1" s="1"/>
  <c r="H1450" i="1"/>
  <c r="I1450" i="1" s="1"/>
  <c r="H1451" i="1"/>
  <c r="I1451" i="1" s="1"/>
  <c r="H1452" i="1"/>
  <c r="I1452" i="1" s="1"/>
  <c r="H1455" i="1"/>
  <c r="I1455" i="1" s="1"/>
  <c r="H1456" i="1"/>
  <c r="I1456" i="1" s="1"/>
  <c r="H1457" i="1"/>
  <c r="I1457" i="1" s="1"/>
  <c r="H1458" i="1"/>
  <c r="I1458" i="1" s="1"/>
  <c r="H1459" i="1"/>
  <c r="I1459" i="1" s="1"/>
  <c r="H1460" i="1"/>
  <c r="I1460" i="1" s="1"/>
  <c r="H1461" i="1"/>
  <c r="H1471" i="1"/>
  <c r="I1471" i="1" s="1"/>
  <c r="H1472" i="1"/>
  <c r="I1472" i="1" s="1"/>
  <c r="H1473" i="1"/>
  <c r="I1473" i="1" s="1"/>
  <c r="H1474" i="1"/>
  <c r="I1474" i="1" s="1"/>
  <c r="H1520" i="1"/>
  <c r="G1522" i="1"/>
  <c r="H1522" i="1"/>
  <c r="H1547" i="1"/>
  <c r="G1547" i="1"/>
  <c r="H1556" i="1"/>
  <c r="G1558" i="1"/>
  <c r="H1558" i="1"/>
  <c r="H1563" i="1"/>
  <c r="G1563" i="1"/>
  <c r="F345" i="4"/>
  <c r="D344" i="4"/>
  <c r="F397" i="4"/>
  <c r="D396" i="4"/>
  <c r="E421" i="4"/>
  <c r="I27" i="3"/>
  <c r="D1408" i="1"/>
  <c r="G1408" i="1" s="1"/>
  <c r="E5" i="7"/>
  <c r="D1437" i="1"/>
  <c r="G1437" i="1" s="1"/>
  <c r="D22" i="7"/>
  <c r="C1454" i="1"/>
  <c r="G1469" i="1"/>
  <c r="D24" i="8"/>
  <c r="C1499" i="1" s="1"/>
  <c r="C1511" i="1"/>
  <c r="G1201" i="1"/>
  <c r="H1203" i="1"/>
  <c r="G1205" i="1"/>
  <c r="H1207" i="1"/>
  <c r="G1209" i="1"/>
  <c r="H1211" i="1"/>
  <c r="G1213" i="1"/>
  <c r="H1215" i="1"/>
  <c r="G1217" i="1"/>
  <c r="H1219" i="1"/>
  <c r="G1221" i="1"/>
  <c r="H1223"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H1331" i="1"/>
  <c r="G1333" i="1"/>
  <c r="H1335" i="1"/>
  <c r="G1340" i="1"/>
  <c r="G1344" i="1"/>
  <c r="G1348" i="1"/>
  <c r="G1352" i="1"/>
  <c r="G1356" i="1"/>
  <c r="G1363" i="1"/>
  <c r="G1367" i="1"/>
  <c r="G1371" i="1"/>
  <c r="G1375" i="1"/>
  <c r="G1378" i="1"/>
  <c r="G1382" i="1"/>
  <c r="G1386" i="1"/>
  <c r="G1390" i="1"/>
  <c r="G1394" i="1"/>
  <c r="G1398" i="1"/>
  <c r="G1402" i="1"/>
  <c r="G1406" i="1"/>
  <c r="H1408" i="1"/>
  <c r="G1409" i="1"/>
  <c r="G1413" i="1"/>
  <c r="G1417" i="1"/>
  <c r="G1421" i="1"/>
  <c r="G1425" i="1"/>
  <c r="G1429" i="1"/>
  <c r="G1433" i="1"/>
  <c r="H1437" i="1"/>
  <c r="G1438" i="1"/>
  <c r="J1447" i="1"/>
  <c r="J1449" i="1"/>
  <c r="J1451" i="1"/>
  <c r="J1455" i="1"/>
  <c r="J1457" i="1"/>
  <c r="J1459" i="1"/>
  <c r="G1463" i="1"/>
  <c r="I1463" i="1" s="1"/>
  <c r="G1465" i="1"/>
  <c r="I1465" i="1" s="1"/>
  <c r="G1467" i="1"/>
  <c r="I1467" i="1" s="1"/>
  <c r="J1472" i="1"/>
  <c r="J1474" i="1"/>
  <c r="G1476" i="1"/>
  <c r="I1476" i="1" s="1"/>
  <c r="G1478" i="1"/>
  <c r="I1478" i="1" s="1"/>
  <c r="H1523" i="1"/>
  <c r="G1523" i="1"/>
  <c r="G1554" i="1"/>
  <c r="H1554" i="1"/>
  <c r="H1559" i="1"/>
  <c r="G1559" i="1"/>
  <c r="F202" i="4"/>
  <c r="F516" i="4"/>
  <c r="D515" i="4"/>
  <c r="F568" i="4"/>
  <c r="D567" i="4"/>
  <c r="D7" i="4"/>
  <c r="E106" i="4"/>
  <c r="D102" i="1" s="1"/>
  <c r="F134" i="4"/>
  <c r="E252" i="4"/>
  <c r="D248" i="1" s="1"/>
  <c r="D263" i="4"/>
  <c r="E298" i="4"/>
  <c r="E350" i="4"/>
  <c r="D643" i="4"/>
  <c r="F422" i="4"/>
  <c r="D421" i="4"/>
  <c r="D459" i="4"/>
  <c r="E515" i="4"/>
  <c r="D509" i="1" s="1"/>
  <c r="E567" i="4"/>
  <c r="D561" i="1" s="1"/>
  <c r="E593" i="4"/>
  <c r="D587" i="1" s="1"/>
  <c r="H286" i="9"/>
  <c r="E87" i="5"/>
  <c r="D1065" i="1" s="1"/>
  <c r="D5" i="7"/>
  <c r="E176" i="5"/>
  <c r="D49" i="8"/>
  <c r="C1525" i="1"/>
  <c r="E50" i="4"/>
  <c r="D46" i="1" s="1"/>
  <c r="E82" i="4"/>
  <c r="D78" i="1" s="1"/>
  <c r="H20" i="9"/>
  <c r="E224" i="4"/>
  <c r="D220" i="1" s="1"/>
  <c r="F299" i="4"/>
  <c r="F351" i="4"/>
  <c r="D644" i="4"/>
  <c r="F417" i="4"/>
  <c r="E528" i="4"/>
  <c r="F626" i="4"/>
  <c r="D625" i="4"/>
  <c r="D206" i="5"/>
  <c r="E7" i="5"/>
  <c r="D118" i="5"/>
  <c r="F135" i="5"/>
  <c r="D237" i="5"/>
  <c r="F36" i="6"/>
  <c r="D35" i="6"/>
  <c r="D6" i="8"/>
  <c r="B28" i="9"/>
  <c r="B36" i="9"/>
  <c r="B44" i="9"/>
  <c r="B52" i="9"/>
  <c r="B60" i="9"/>
  <c r="B85" i="9"/>
  <c r="B92" i="9"/>
  <c r="B117" i="9"/>
  <c r="B124" i="9"/>
  <c r="D311" i="4"/>
  <c r="D298" i="4" s="1"/>
  <c r="D363" i="4"/>
  <c r="D472" i="4"/>
  <c r="D484" i="4"/>
  <c r="E289" i="9"/>
  <c r="B289" i="9" s="1"/>
  <c r="E291" i="9"/>
  <c r="B291" i="9" s="1"/>
  <c r="D141" i="6"/>
  <c r="F5" i="6"/>
  <c r="E35" i="6"/>
  <c r="E141" i="6" s="1"/>
  <c r="F130" i="6"/>
  <c r="D129" i="6"/>
  <c r="B77" i="9"/>
  <c r="B84" i="9"/>
  <c r="B109" i="9"/>
  <c r="B116" i="9"/>
  <c r="B141" i="9"/>
  <c r="F416" i="4"/>
  <c r="D176" i="5"/>
  <c r="F177"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9" i="9"/>
  <c r="E189" i="9" s="1"/>
  <c r="B189" i="9" s="1"/>
  <c r="G187" i="9"/>
  <c r="E187" i="9" s="1"/>
  <c r="B187"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8" i="9"/>
  <c r="E188" i="9" s="1"/>
  <c r="B188" i="9" s="1"/>
  <c r="G179" i="9"/>
  <c r="E179" i="9" s="1"/>
  <c r="B179" i="9" s="1"/>
  <c r="H164" i="9"/>
  <c r="G163" i="9"/>
  <c r="E163" i="9" s="1"/>
  <c r="B163" i="9" s="1"/>
  <c r="G190" i="9"/>
  <c r="E190" i="9" s="1"/>
  <c r="B190" i="9" s="1"/>
  <c r="G185" i="9"/>
  <c r="E185" i="9" s="1"/>
  <c r="B185" i="9" s="1"/>
  <c r="G182" i="9"/>
  <c r="E182" i="9" s="1"/>
  <c r="B182" i="9" s="1"/>
  <c r="G177" i="9"/>
  <c r="E177" i="9" s="1"/>
  <c r="B177" i="9" s="1"/>
  <c r="G165" i="9"/>
  <c r="E165" i="9" s="1"/>
  <c r="B165" i="9" s="1"/>
  <c r="G164" i="9"/>
  <c r="E164" i="9" s="1"/>
  <c r="B164" i="9" s="1"/>
  <c r="G160" i="9"/>
  <c r="E160" i="9" s="1"/>
  <c r="B160" i="9" s="1"/>
  <c r="G183" i="9"/>
  <c r="E183" i="9" s="1"/>
  <c r="B183" i="9" s="1"/>
  <c r="G161" i="9"/>
  <c r="E161" i="9" s="1"/>
  <c r="B161" i="9" s="1"/>
  <c r="B24" i="9"/>
  <c r="B32" i="9"/>
  <c r="B40" i="9"/>
  <c r="B48" i="9"/>
  <c r="B56" i="9"/>
  <c r="B69" i="9"/>
  <c r="B76" i="9"/>
  <c r="B101" i="9"/>
  <c r="B108" i="9"/>
  <c r="B133" i="9"/>
  <c r="B140" i="9"/>
  <c r="G178" i="9"/>
  <c r="E178" i="9" s="1"/>
  <c r="B178" i="9" s="1"/>
  <c r="G186" i="9"/>
  <c r="E186" i="9" s="1"/>
  <c r="B186" i="9" s="1"/>
  <c r="E286" i="9"/>
  <c r="B286" i="9" s="1"/>
  <c r="E64" i="9"/>
  <c r="B64" i="9" s="1"/>
  <c r="E72" i="9"/>
  <c r="B72" i="9" s="1"/>
  <c r="E80" i="9"/>
  <c r="B80" i="9" s="1"/>
  <c r="E88" i="9"/>
  <c r="B88" i="9" s="1"/>
  <c r="E96" i="9"/>
  <c r="B96" i="9" s="1"/>
  <c r="E104" i="9"/>
  <c r="B104" i="9" s="1"/>
  <c r="E112" i="9"/>
  <c r="B112" i="9" s="1"/>
  <c r="E120" i="9"/>
  <c r="B120" i="9" s="1"/>
  <c r="E128" i="9"/>
  <c r="B128" i="9" s="1"/>
  <c r="E136" i="9"/>
  <c r="B136" i="9" s="1"/>
  <c r="F213" i="9"/>
  <c r="B213" i="9" s="1"/>
  <c r="F196" i="4" l="1"/>
  <c r="D192" i="1"/>
  <c r="F163" i="4"/>
  <c r="D151" i="4"/>
  <c r="C147" i="1" s="1"/>
  <c r="D159" i="1"/>
  <c r="G159" i="1" s="1"/>
  <c r="G20" i="9"/>
  <c r="E20" i="9" s="1"/>
  <c r="F152" i="4"/>
  <c r="C148" i="1"/>
  <c r="G130" i="1"/>
  <c r="H120" i="1"/>
  <c r="F124" i="4"/>
  <c r="G120" i="1"/>
  <c r="I28" i="3"/>
  <c r="D1435" i="1"/>
  <c r="F129" i="6"/>
  <c r="C1423" i="1"/>
  <c r="C478" i="1"/>
  <c r="F484" i="4"/>
  <c r="F237" i="5"/>
  <c r="H23" i="3"/>
  <c r="C1214" i="1"/>
  <c r="I20" i="3"/>
  <c r="D985" i="1"/>
  <c r="D522" i="1"/>
  <c r="G1525" i="1"/>
  <c r="H1525" i="1"/>
  <c r="F263" i="4"/>
  <c r="C259" i="1"/>
  <c r="F515" i="4"/>
  <c r="C509" i="1"/>
  <c r="G1454" i="1"/>
  <c r="H1454" i="1"/>
  <c r="H424" i="1"/>
  <c r="G424" i="1"/>
  <c r="I1477" i="1"/>
  <c r="I1466" i="1"/>
  <c r="F176" i="5"/>
  <c r="D175" i="5"/>
  <c r="H22" i="3"/>
  <c r="C1153" i="1"/>
  <c r="F141" i="6"/>
  <c r="H28" i="3"/>
  <c r="C1435" i="1"/>
  <c r="F472" i="4"/>
  <c r="C466" i="1"/>
  <c r="D42" i="8"/>
  <c r="C1481" i="1"/>
  <c r="G292" i="9"/>
  <c r="E292" i="9" s="1"/>
  <c r="B292" i="9" s="1"/>
  <c r="F206" i="5"/>
  <c r="C1183" i="1"/>
  <c r="F298" i="4"/>
  <c r="C293" i="1"/>
  <c r="D43" i="8"/>
  <c r="C1524" i="1"/>
  <c r="H1065" i="1"/>
  <c r="G1065" i="1"/>
  <c r="F643" i="4"/>
  <c r="C637" i="1"/>
  <c r="G248" i="1"/>
  <c r="H248" i="1"/>
  <c r="F7" i="4"/>
  <c r="D6" i="4"/>
  <c r="C3" i="1"/>
  <c r="H1511" i="1"/>
  <c r="G1511" i="1"/>
  <c r="C1453" i="1"/>
  <c r="H30" i="3"/>
  <c r="F344" i="4"/>
  <c r="C339" i="1"/>
  <c r="E6" i="4"/>
  <c r="I1442" i="1"/>
  <c r="G78" i="1"/>
  <c r="H78" i="1"/>
  <c r="H136" i="1"/>
  <c r="G136" i="1"/>
  <c r="E151" i="4"/>
  <c r="F151" i="4" s="1"/>
  <c r="G215" i="1"/>
  <c r="H215" i="1"/>
  <c r="I1479" i="1"/>
  <c r="B191" i="9"/>
  <c r="F212" i="9"/>
  <c r="B212" i="9" s="1"/>
  <c r="I25" i="3"/>
  <c r="D1329" i="1"/>
  <c r="C358" i="1"/>
  <c r="F363" i="4"/>
  <c r="F35" i="6"/>
  <c r="H25" i="3"/>
  <c r="C1329" i="1"/>
  <c r="F118" i="5"/>
  <c r="C1096" i="1"/>
  <c r="F625" i="4"/>
  <c r="C619" i="1"/>
  <c r="F644" i="4"/>
  <c r="C638" i="1"/>
  <c r="E175" i="5"/>
  <c r="D1152" i="1" s="1"/>
  <c r="I22" i="3"/>
  <c r="D1153" i="1"/>
  <c r="F459" i="4"/>
  <c r="C453" i="1"/>
  <c r="E408" i="4"/>
  <c r="D403" i="1" s="1"/>
  <c r="D345" i="1"/>
  <c r="H17" i="3"/>
  <c r="F567" i="4"/>
  <c r="C561" i="1"/>
  <c r="D528" i="4"/>
  <c r="H1499" i="1"/>
  <c r="G1499" i="1"/>
  <c r="E420" i="4"/>
  <c r="E636" i="4" s="1"/>
  <c r="D630" i="1" s="1"/>
  <c r="D415" i="1"/>
  <c r="E68" i="5"/>
  <c r="I1444" i="1"/>
  <c r="G70" i="1"/>
  <c r="H70" i="1"/>
  <c r="F50" i="4"/>
  <c r="C46" i="1"/>
  <c r="F139" i="4"/>
  <c r="C135" i="1"/>
  <c r="H159" i="1"/>
  <c r="I1462" i="1"/>
  <c r="H211" i="1"/>
  <c r="G211" i="1"/>
  <c r="I1439" i="1"/>
  <c r="G299" i="9"/>
  <c r="E299" i="9" s="1"/>
  <c r="C306" i="1"/>
  <c r="F311" i="4"/>
  <c r="D68" i="5"/>
  <c r="D350" i="4"/>
  <c r="H220" i="1"/>
  <c r="G220" i="1"/>
  <c r="G297" i="9"/>
  <c r="E297" i="9" s="1"/>
  <c r="H29" i="3"/>
  <c r="C1436" i="1"/>
  <c r="G587" i="1"/>
  <c r="H587" i="1"/>
  <c r="F421" i="4"/>
  <c r="D420" i="4"/>
  <c r="C415" i="1"/>
  <c r="E407" i="4"/>
  <c r="D402" i="1" s="1"/>
  <c r="D293" i="1"/>
  <c r="I29" i="3"/>
  <c r="D1436" i="1"/>
  <c r="F396" i="4"/>
  <c r="C391" i="1"/>
  <c r="D6" i="5"/>
  <c r="F7" i="5"/>
  <c r="C985" i="1"/>
  <c r="H20" i="3"/>
  <c r="F106" i="4"/>
  <c r="C102" i="1"/>
  <c r="H67" i="1"/>
  <c r="G67" i="1"/>
  <c r="I1464" i="1"/>
  <c r="G192" i="1" l="1"/>
  <c r="H192" i="1"/>
  <c r="D289" i="4"/>
  <c r="D291" i="4" s="1"/>
  <c r="G148" i="1"/>
  <c r="H148" i="1"/>
  <c r="B297" i="9"/>
  <c r="E296" i="9"/>
  <c r="I10" i="3" s="1"/>
  <c r="C1046" i="1"/>
  <c r="F68" i="5"/>
  <c r="H21" i="3"/>
  <c r="G46" i="1"/>
  <c r="H46" i="1"/>
  <c r="G638" i="1"/>
  <c r="H638" i="1"/>
  <c r="H1096" i="1"/>
  <c r="G1096" i="1"/>
  <c r="E412" i="4"/>
  <c r="I16" i="3"/>
  <c r="D2" i="1"/>
  <c r="G1453" i="1"/>
  <c r="H1453" i="1"/>
  <c r="D412" i="4"/>
  <c r="F6" i="4"/>
  <c r="H16" i="3"/>
  <c r="C2" i="1"/>
  <c r="G637" i="1"/>
  <c r="H637" i="1"/>
  <c r="G1524" i="1"/>
  <c r="H1524" i="1"/>
  <c r="G1481" i="1"/>
  <c r="H1481" i="1"/>
  <c r="H1153" i="1"/>
  <c r="G1153" i="1"/>
  <c r="H259" i="1"/>
  <c r="G259" i="1"/>
  <c r="B20" i="9"/>
  <c r="E19" i="9"/>
  <c r="G985" i="1"/>
  <c r="H985" i="1"/>
  <c r="G102" i="1"/>
  <c r="H102" i="1"/>
  <c r="H415" i="1"/>
  <c r="G415" i="1"/>
  <c r="I21" i="3"/>
  <c r="D1046" i="1"/>
  <c r="H339" i="1"/>
  <c r="G339" i="1"/>
  <c r="I35" i="3"/>
  <c r="C1518" i="1"/>
  <c r="H1183" i="1"/>
  <c r="G1183" i="1"/>
  <c r="K1432" i="9"/>
  <c r="G295" i="9"/>
  <c r="E295" i="9" s="1"/>
  <c r="B295" i="9" s="1"/>
  <c r="I34" i="3"/>
  <c r="C1517" i="1"/>
  <c r="H1435" i="1"/>
  <c r="G1435" i="1"/>
  <c r="E6" i="5"/>
  <c r="H391" i="1"/>
  <c r="G391" i="1"/>
  <c r="D408" i="4"/>
  <c r="F350" i="4"/>
  <c r="C345" i="1"/>
  <c r="G282" i="9"/>
  <c r="E282" i="9" s="1"/>
  <c r="B282" i="9" s="1"/>
  <c r="G276" i="9"/>
  <c r="F6" i="5"/>
  <c r="C984" i="1"/>
  <c r="D635" i="4"/>
  <c r="C414" i="1"/>
  <c r="F420" i="4"/>
  <c r="H1436" i="1"/>
  <c r="G1436" i="1"/>
  <c r="H306" i="1"/>
  <c r="G306" i="1"/>
  <c r="H135" i="1"/>
  <c r="G135" i="1"/>
  <c r="D636" i="4"/>
  <c r="F528" i="4"/>
  <c r="C522" i="1"/>
  <c r="H619" i="1"/>
  <c r="G619" i="1"/>
  <c r="H1329" i="1"/>
  <c r="G1329" i="1"/>
  <c r="H9" i="3"/>
  <c r="G358" i="1"/>
  <c r="H358" i="1"/>
  <c r="I17" i="3"/>
  <c r="E289" i="4"/>
  <c r="E290" i="4" s="1"/>
  <c r="D286" i="1" s="1"/>
  <c r="D147" i="1"/>
  <c r="G147" i="1" s="1"/>
  <c r="H293" i="1"/>
  <c r="G293" i="1"/>
  <c r="G294" i="9"/>
  <c r="E294" i="9" s="1"/>
  <c r="F175" i="5"/>
  <c r="C1152" i="1"/>
  <c r="H509" i="1"/>
  <c r="G509" i="1"/>
  <c r="H1214" i="1"/>
  <c r="G1214" i="1"/>
  <c r="H478" i="1"/>
  <c r="G478" i="1"/>
  <c r="E298" i="9"/>
  <c r="B299" i="9"/>
  <c r="D414" i="1"/>
  <c r="E635" i="4"/>
  <c r="D629" i="1" s="1"/>
  <c r="G561" i="1"/>
  <c r="H561" i="1"/>
  <c r="H453" i="1"/>
  <c r="G453" i="1"/>
  <c r="G3" i="1"/>
  <c r="H3" i="1"/>
  <c r="D407" i="4"/>
  <c r="G466" i="1"/>
  <c r="H466" i="1"/>
  <c r="H1423" i="1"/>
  <c r="G1423" i="1"/>
  <c r="H11" i="3" l="1"/>
  <c r="N3" i="9" s="1"/>
  <c r="D290" i="4"/>
  <c r="F290" i="4" s="1"/>
  <c r="C285" i="1"/>
  <c r="D413" i="4"/>
  <c r="D414" i="4" s="1"/>
  <c r="F289" i="4"/>
  <c r="H147" i="1"/>
  <c r="K3" i="9"/>
  <c r="I9" i="3"/>
  <c r="F407" i="4"/>
  <c r="C402" i="1"/>
  <c r="F636" i="4"/>
  <c r="C630" i="1"/>
  <c r="H414" i="1"/>
  <c r="G414" i="1"/>
  <c r="E276" i="9"/>
  <c r="F408" i="4"/>
  <c r="C403" i="1"/>
  <c r="H276" i="9"/>
  <c r="D984" i="1"/>
  <c r="F291" i="4"/>
  <c r="C287" i="1"/>
  <c r="G1518" i="1"/>
  <c r="H1518" i="1"/>
  <c r="D639" i="4"/>
  <c r="F412" i="4"/>
  <c r="C407" i="1"/>
  <c r="G1046" i="1"/>
  <c r="H1046" i="1"/>
  <c r="E293" i="9"/>
  <c r="B294" i="9"/>
  <c r="E291" i="4"/>
  <c r="D287" i="1" s="1"/>
  <c r="E413" i="4"/>
  <c r="E414" i="4" s="1"/>
  <c r="D409" i="1" s="1"/>
  <c r="D285" i="1"/>
  <c r="H1152" i="1"/>
  <c r="G1152" i="1"/>
  <c r="F635" i="4"/>
  <c r="C629" i="1"/>
  <c r="H522" i="1"/>
  <c r="G522" i="1"/>
  <c r="H8" i="3"/>
  <c r="G984" i="1"/>
  <c r="H984" i="1"/>
  <c r="H345" i="1"/>
  <c r="G345" i="1"/>
  <c r="H2" i="1"/>
  <c r="G2" i="1"/>
  <c r="D415" i="4"/>
  <c r="H1517" i="1"/>
  <c r="G1517" i="1"/>
  <c r="D407" i="1"/>
  <c r="E639" i="4"/>
  <c r="I11" i="3" l="1"/>
  <c r="H285" i="1"/>
  <c r="C286" i="1"/>
  <c r="G286" i="1" s="1"/>
  <c r="C408" i="1"/>
  <c r="D640" i="4"/>
  <c r="D641" i="4" s="1"/>
  <c r="F413" i="4"/>
  <c r="M3" i="9"/>
  <c r="E640" i="4"/>
  <c r="E641" i="4" s="1"/>
  <c r="E415" i="4"/>
  <c r="D410" i="1" s="1"/>
  <c r="D408" i="1"/>
  <c r="H407" i="1"/>
  <c r="G407" i="1"/>
  <c r="E275" i="9"/>
  <c r="I8" i="3" s="1"/>
  <c r="B276" i="9"/>
  <c r="H286" i="1"/>
  <c r="H629" i="1"/>
  <c r="G629" i="1"/>
  <c r="G285" i="1"/>
  <c r="F639" i="4"/>
  <c r="C633" i="1"/>
  <c r="H630" i="1"/>
  <c r="G630" i="1"/>
  <c r="C410" i="1"/>
  <c r="F415" i="4"/>
  <c r="H402" i="1"/>
  <c r="G402" i="1"/>
  <c r="D633" i="1"/>
  <c r="C634" i="1"/>
  <c r="F414" i="4"/>
  <c r="C409" i="1"/>
  <c r="H287" i="1"/>
  <c r="G287" i="1"/>
  <c r="H403" i="1"/>
  <c r="G403" i="1"/>
  <c r="D642" i="4" l="1"/>
  <c r="G408" i="1"/>
  <c r="F640" i="4"/>
  <c r="H408" i="1"/>
  <c r="F641" i="4"/>
  <c r="D645" i="4"/>
  <c r="C635" i="1"/>
  <c r="F642" i="4"/>
  <c r="D646" i="4"/>
  <c r="C636" i="1"/>
  <c r="H409" i="1"/>
  <c r="G409" i="1"/>
  <c r="H633" i="1"/>
  <c r="G633" i="1"/>
  <c r="E642" i="4"/>
  <c r="E645" i="4" s="1"/>
  <c r="D634" i="1"/>
  <c r="H634" i="1" s="1"/>
  <c r="D635" i="1"/>
  <c r="H410" i="1"/>
  <c r="G410" i="1"/>
  <c r="I18" i="3" l="1"/>
  <c r="D639" i="1"/>
  <c r="E646" i="4"/>
  <c r="D636" i="1"/>
  <c r="G636" i="1" s="1"/>
  <c r="H635" i="1"/>
  <c r="G635" i="1"/>
  <c r="G634" i="1"/>
  <c r="H636" i="1"/>
  <c r="F645" i="4"/>
  <c r="H18" i="3"/>
  <c r="C639" i="1"/>
  <c r="F646" i="4"/>
  <c r="H19" i="3"/>
  <c r="C640" i="1"/>
  <c r="H7" i="3" l="1"/>
  <c r="G639" i="1"/>
  <c r="H639" i="1"/>
  <c r="I19" i="3"/>
  <c r="D640" i="1"/>
  <c r="G640" i="1" s="1"/>
  <c r="H640" i="1" l="1"/>
  <c r="J3" i="9"/>
  <c r="I7" i="3"/>
  <c r="M272" i="9" l="1"/>
  <c r="L272" i="9"/>
  <c r="H18" i="9"/>
  <c r="G18" i="9"/>
  <c r="I17" i="9"/>
  <c r="G16" i="9"/>
  <c r="M15" i="9"/>
  <c r="H17" i="9"/>
  <c r="M16" i="9"/>
  <c r="L15" i="9"/>
  <c r="G17" i="9"/>
  <c r="L16" i="9"/>
  <c r="J13" i="9"/>
  <c r="J5" i="9"/>
  <c r="K12" i="9"/>
  <c r="J9" i="9"/>
  <c r="J6" i="9"/>
  <c r="K8" i="9"/>
  <c r="H15" i="9"/>
  <c r="I6" i="9"/>
  <c r="J17" i="9"/>
  <c r="K11" i="9"/>
  <c r="I5" i="9"/>
  <c r="I12" i="9"/>
  <c r="J7" i="9"/>
  <c r="K13" i="9"/>
  <c r="I7" i="9"/>
  <c r="I9" i="9"/>
  <c r="J11" i="9"/>
  <c r="K6" i="9"/>
  <c r="I11" i="9"/>
  <c r="K5" i="9"/>
  <c r="G15" i="9"/>
  <c r="I13" i="9"/>
  <c r="J10" i="9"/>
  <c r="J8" i="9"/>
  <c r="K10" i="9"/>
  <c r="J12" i="9"/>
  <c r="K7" i="9"/>
  <c r="I8" i="9"/>
  <c r="K9" i="9"/>
  <c r="H16" i="9"/>
  <c r="E13" i="9" l="1"/>
  <c r="B13" i="9" s="1"/>
  <c r="F272" i="9"/>
  <c r="B272" i="9" s="1"/>
  <c r="E8" i="9"/>
  <c r="B8" i="9" s="1"/>
  <c r="E18" i="9"/>
  <c r="B18" i="9" s="1"/>
  <c r="F15" i="9"/>
  <c r="E15" i="9"/>
  <c r="E9" i="9"/>
  <c r="B9" i="9" s="1"/>
  <c r="E12" i="9"/>
  <c r="B12" i="9" s="1"/>
  <c r="E6" i="9"/>
  <c r="B6" i="9" s="1"/>
  <c r="F16" i="9"/>
  <c r="E10" i="9"/>
  <c r="B10" i="9" s="1"/>
  <c r="E11" i="9"/>
  <c r="B11" i="9" s="1"/>
  <c r="E7" i="9"/>
  <c r="B7" i="9" s="1"/>
  <c r="E5" i="9"/>
  <c r="E17" i="9"/>
  <c r="B17" i="9" s="1"/>
  <c r="E16" i="9"/>
  <c r="F19" i="9"/>
  <c r="B15" i="9" l="1"/>
  <c r="F14" i="9"/>
  <c r="F3" i="9" s="1"/>
  <c r="B16" i="9"/>
  <c r="E4" i="9"/>
  <c r="B5"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<sst xmlns="http://schemas.openxmlformats.org/spreadsheetml/2006/main" count="4311" uniqueCount="3391">
  <si>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</si>
  <si>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</si>
  <si>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</si>
  <si>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</si>
  <si>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</si>
  <si>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</si>
  <si>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</si>
  <si>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</si>
  <si>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</si>
  <si>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</si>
  <si>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</si>
  <si>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</si>
  <si>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</si>
  <si>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</si>
  <si>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</si>
  <si>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</si>
  <si>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</si>
  <si>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</si>
  <si>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</si>
  <si>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</si>
  <si>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</si>
  <si>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</si>
  <si>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</si>
  <si>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</si>
  <si>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</si>
  <si>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</si>
  <si>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</si>
  <si>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</si>
  <si>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</si>
  <si>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</si>
  <si>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</si>
  <si>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SREDNJA ŠKOLA DUGA RESA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</si>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</sst>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4787196</v>
      </c>
      <c r="D2" s="6">
        <f>'PR-RAS'!E6</f>
        <v>4745192.72</v>
      </c>
      <c r="E2" s="6">
        <v>0</v>
      </c>
      <c r="F2" s="6">
        <v>0</v>
      </c>
      <c r="G2" s="7">
        <f t="shared" ref="G2:G264" si="0">(B2/1000)*(C2*1+D2*2)</f>
        <v>14277.58144</v>
      </c>
      <c r="H2" s="7">
        <f t="shared" ref="H2:H264" si="1">ABS(C2-ROUND(C2,0))+ABS(D2-ROUND(D2,0))</f>
        <v>0.28000000026077032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3602543</v>
      </c>
      <c r="D46" s="1">
        <f>'PR-RAS'!E50</f>
        <v>3369652.55</v>
      </c>
      <c r="E46" s="1">
        <v>0</v>
      </c>
      <c r="F46" s="1">
        <v>0</v>
      </c>
      <c r="G46" s="2">
        <f t="shared" si="0"/>
        <v>465383.16449999996</v>
      </c>
      <c r="H46" s="2">
        <f t="shared" si="1"/>
        <v>0.45000000018626451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258700</v>
      </c>
      <c r="D50" s="1">
        <f>'PR-RAS'!E54</f>
        <v>0</v>
      </c>
      <c r="E50" s="1">
        <v>0</v>
      </c>
      <c r="F50" s="1">
        <v>0</v>
      </c>
      <c r="G50" s="2">
        <f t="shared" si="0"/>
        <v>12676.300000000001</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258700</v>
      </c>
      <c r="D53" s="1">
        <f>'PR-RAS'!E57</f>
        <v>0</v>
      </c>
      <c r="E53" s="1">
        <v>0</v>
      </c>
      <c r="F53" s="1">
        <v>0</v>
      </c>
      <c r="G53" s="2">
        <f t="shared" si="0"/>
        <v>13452.4</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3343843</v>
      </c>
      <c r="D64" s="1">
        <f>'PR-RAS'!E68</f>
        <v>3369652.55</v>
      </c>
      <c r="E64" s="1">
        <v>0</v>
      </c>
      <c r="F64" s="1">
        <v>0</v>
      </c>
      <c r="G64" s="2">
        <f t="shared" si="0"/>
        <v>635238.33030000003</v>
      </c>
      <c r="H64" s="2">
        <f t="shared" si="1"/>
        <v>0.45000000018626451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3343843</v>
      </c>
      <c r="D65" s="1">
        <f>'PR-RAS'!E69</f>
        <v>3369652.55</v>
      </c>
      <c r="E65" s="1">
        <v>0</v>
      </c>
      <c r="F65" s="1">
        <v>0</v>
      </c>
      <c r="G65" s="2">
        <f t="shared" si="0"/>
        <v>645321.47840000002</v>
      </c>
      <c r="H65" s="2">
        <f t="shared" si="1"/>
        <v>0.45000000018626451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154176</v>
      </c>
      <c r="D102" s="1">
        <f>'PR-RAS'!E106</f>
        <v>241360</v>
      </c>
      <c r="E102" s="1">
        <v>0</v>
      </c>
      <c r="F102" s="1">
        <v>0</v>
      </c>
      <c r="G102" s="2">
        <f t="shared" si="0"/>
        <v>64326.496000000006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154176</v>
      </c>
      <c r="D108" s="1">
        <f>'PR-RAS'!E112</f>
        <v>241360</v>
      </c>
      <c r="E108" s="1">
        <v>0</v>
      </c>
      <c r="F108" s="1">
        <v>0</v>
      </c>
      <c r="G108" s="2">
        <f t="shared" si="0"/>
        <v>68147.872000000003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154176</v>
      </c>
      <c r="D113" s="1">
        <f>'PR-RAS'!E117</f>
        <v>241360</v>
      </c>
      <c r="E113" s="1">
        <v>0</v>
      </c>
      <c r="F113" s="1">
        <v>0</v>
      </c>
      <c r="G113" s="2">
        <f t="shared" si="0"/>
        <v>71332.351999999999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443501</v>
      </c>
      <c r="D120" s="1">
        <f>'PR-RAS'!E124</f>
        <v>507128.84</v>
      </c>
      <c r="E120" s="1">
        <v>0</v>
      </c>
      <c r="F120" s="1">
        <v>0</v>
      </c>
      <c r="G120" s="2">
        <f t="shared" si="0"/>
        <v>173473.28292</v>
      </c>
      <c r="H120" s="2">
        <f t="shared" si="1"/>
        <v>0.15999999997438863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443501</v>
      </c>
      <c r="D121" s="1">
        <f>'PR-RAS'!E125</f>
        <v>506728.84</v>
      </c>
      <c r="E121" s="1">
        <v>0</v>
      </c>
      <c r="F121" s="1">
        <v>0</v>
      </c>
      <c r="G121" s="2">
        <f t="shared" si="0"/>
        <v>174835.04160000003</v>
      </c>
      <c r="H121" s="2">
        <f t="shared" si="1"/>
        <v>0.15999999997438863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443501</v>
      </c>
      <c r="D123" s="1">
        <f>'PR-RAS'!E127</f>
        <v>506728.84</v>
      </c>
      <c r="E123" s="1">
        <v>0</v>
      </c>
      <c r="F123" s="1">
        <v>0</v>
      </c>
      <c r="G123" s="2">
        <f t="shared" si="0"/>
        <v>177748.95896000002</v>
      </c>
      <c r="H123" s="2">
        <f t="shared" si="1"/>
        <v>0.15999999997438863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400</v>
      </c>
      <c r="E124" s="1">
        <v>0</v>
      </c>
      <c r="F124" s="1">
        <v>0</v>
      </c>
      <c r="G124" s="2">
        <f t="shared" si="0"/>
        <v>98.4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400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586976</v>
      </c>
      <c r="D129" s="1">
        <f>'PR-RAS'!E133</f>
        <v>627051.32999999996</v>
      </c>
      <c r="E129" s="1">
        <v>0</v>
      </c>
      <c r="F129" s="1">
        <v>0</v>
      </c>
      <c r="G129" s="2">
        <f t="shared" si="0"/>
        <v>235658.06847999999</v>
      </c>
      <c r="H129" s="2">
        <f t="shared" si="1"/>
        <v>0.32999999995809048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586976</v>
      </c>
      <c r="D130" s="1">
        <f>'PR-RAS'!E134</f>
        <v>627051.32999999996</v>
      </c>
      <c r="E130" s="1">
        <v>0</v>
      </c>
      <c r="F130" s="1">
        <v>0</v>
      </c>
      <c r="G130" s="2">
        <f t="shared" si="0"/>
        <v>237499.14713999999</v>
      </c>
      <c r="H130" s="2">
        <f t="shared" si="1"/>
        <v>0.32999999995809048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586976</v>
      </c>
      <c r="D131" s="1">
        <f>'PR-RAS'!E135</f>
        <v>627051.32999999996</v>
      </c>
      <c r="E131" s="1">
        <v>0</v>
      </c>
      <c r="F131" s="1">
        <v>0</v>
      </c>
      <c r="G131" s="2">
        <f t="shared" si="0"/>
        <v>239340.22579999999</v>
      </c>
      <c r="H131" s="2">
        <f t="shared" si="1"/>
        <v>0.32999999995809048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4428155</v>
      </c>
      <c r="D147" s="1">
        <f>'PR-RAS'!E151</f>
        <v>4785782.1400000006</v>
      </c>
      <c r="E147" s="1">
        <v>0</v>
      </c>
      <c r="F147" s="1">
        <v>0</v>
      </c>
      <c r="G147" s="2">
        <f t="shared" si="0"/>
        <v>2043959.0148800001</v>
      </c>
      <c r="H147" s="2">
        <f t="shared" si="1"/>
        <v>0.14000000059604645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3344722</v>
      </c>
      <c r="D148" s="1">
        <f>'PR-RAS'!E152</f>
        <v>3355735.3000000003</v>
      </c>
      <c r="E148" s="1">
        <v>0</v>
      </c>
      <c r="F148" s="1">
        <v>0</v>
      </c>
      <c r="G148" s="2">
        <f t="shared" si="0"/>
        <v>1478260.3122</v>
      </c>
      <c r="H148" s="2">
        <f t="shared" si="1"/>
        <v>0.30000000027939677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2771074</v>
      </c>
      <c r="D149" s="1">
        <f>'PR-RAS'!E153</f>
        <v>2774647.64</v>
      </c>
      <c r="E149" s="1">
        <v>0</v>
      </c>
      <c r="F149" s="1">
        <v>0</v>
      </c>
      <c r="G149" s="2">
        <f t="shared" si="0"/>
        <v>1231414.65344</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2771074</v>
      </c>
      <c r="D150" s="1">
        <f>'PR-RAS'!E154</f>
        <v>2774647.64</v>
      </c>
      <c r="E150" s="1">
        <v>0</v>
      </c>
      <c r="F150" s="1">
        <v>0</v>
      </c>
      <c r="G150" s="2">
        <f t="shared" si="0"/>
        <v>1239735.02272</v>
      </c>
      <c r="H150" s="2">
        <f t="shared" si="1"/>
        <v>0.35999999986961484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114509</v>
      </c>
      <c r="D154" s="1">
        <f>'PR-RAS'!E158</f>
        <v>129415.83</v>
      </c>
      <c r="E154" s="1">
        <v>0</v>
      </c>
      <c r="F154" s="1">
        <v>0</v>
      </c>
      <c r="G154" s="2">
        <f t="shared" si="0"/>
        <v>57121.120980000007</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459139</v>
      </c>
      <c r="D155" s="1">
        <f>'PR-RAS'!E159</f>
        <v>451671.83</v>
      </c>
      <c r="E155" s="1">
        <v>0</v>
      </c>
      <c r="F155" s="1">
        <v>0</v>
      </c>
      <c r="G155" s="2">
        <f t="shared" si="0"/>
        <v>209822.32964000001</v>
      </c>
      <c r="H155" s="2">
        <f t="shared" si="1"/>
        <v>0.16999999998370185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144.38</v>
      </c>
      <c r="E156" s="1">
        <v>0</v>
      </c>
      <c r="F156" s="1">
        <v>0</v>
      </c>
      <c r="G156" s="2">
        <f t="shared" si="0"/>
        <v>44.757799999999996</v>
      </c>
      <c r="H156" s="2">
        <f t="shared" si="1"/>
        <v>0.37999999999999545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458636</v>
      </c>
      <c r="D157" s="1">
        <f>'PR-RAS'!E161</f>
        <v>451301.25</v>
      </c>
      <c r="E157" s="1">
        <v>0</v>
      </c>
      <c r="F157" s="1">
        <v>0</v>
      </c>
      <c r="G157" s="2">
        <f t="shared" si="0"/>
        <v>212353.20600000001</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503</v>
      </c>
      <c r="D158" s="1">
        <f>'PR-RAS'!E162</f>
        <v>226.2</v>
      </c>
      <c r="E158" s="1">
        <v>0</v>
      </c>
      <c r="F158" s="1">
        <v>0</v>
      </c>
      <c r="G158" s="2">
        <f t="shared" si="0"/>
        <v>149.99779999999998</v>
      </c>
      <c r="H158" s="2">
        <f t="shared" si="1"/>
        <v>0.19999999999998863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1081592</v>
      </c>
      <c r="D159" s="1">
        <f>'PR-RAS'!E163</f>
        <v>1422612.43</v>
      </c>
      <c r="E159" s="1">
        <v>0</v>
      </c>
      <c r="F159" s="1">
        <v>0</v>
      </c>
      <c r="G159" s="2">
        <f t="shared" si="0"/>
        <v>620437.06388000003</v>
      </c>
      <c r="H159" s="2">
        <f t="shared" si="1"/>
        <v>0.42999999993480742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133898</v>
      </c>
      <c r="D160" s="1">
        <f>'PR-RAS'!E164</f>
        <v>189161.11</v>
      </c>
      <c r="E160" s="1">
        <v>0</v>
      </c>
      <c r="F160" s="1">
        <v>0</v>
      </c>
      <c r="G160" s="2">
        <f t="shared" si="0"/>
        <v>81443.014979999993</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1496</v>
      </c>
      <c r="D161" s="1">
        <f>'PR-RAS'!E165</f>
        <v>26441.01</v>
      </c>
      <c r="E161" s="1">
        <v>0</v>
      </c>
      <c r="F161" s="1">
        <v>0</v>
      </c>
      <c r="G161" s="2">
        <f t="shared" si="0"/>
        <v>8700.4831999999988</v>
      </c>
      <c r="H161" s="2">
        <f t="shared" si="1"/>
        <v>9.9999999983992893E-3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123446</v>
      </c>
      <c r="D162" s="1">
        <f>'PR-RAS'!E166</f>
        <v>140379.29999999999</v>
      </c>
      <c r="E162" s="1">
        <v>0</v>
      </c>
      <c r="F162" s="1">
        <v>0</v>
      </c>
      <c r="G162" s="2">
        <f t="shared" si="0"/>
        <v>65076.940599999994</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2296</v>
      </c>
      <c r="D163" s="1">
        <f>'PR-RAS'!E167</f>
        <v>12512.8</v>
      </c>
      <c r="E163" s="1">
        <v>0</v>
      </c>
      <c r="F163" s="1">
        <v>0</v>
      </c>
      <c r="G163" s="2">
        <f t="shared" si="0"/>
        <v>4426.0991999999997</v>
      </c>
      <c r="H163" s="2">
        <f t="shared" si="1"/>
        <v>0.2000000000007276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6660</v>
      </c>
      <c r="D164" s="1">
        <f>'PR-RAS'!E168</f>
        <v>9828</v>
      </c>
      <c r="E164" s="1">
        <v>0</v>
      </c>
      <c r="F164" s="1">
        <v>0</v>
      </c>
      <c r="G164" s="2">
        <f t="shared" si="0"/>
        <v>4289.5079999999998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740849</v>
      </c>
      <c r="D165" s="1">
        <f>'PR-RAS'!E169</f>
        <v>876239.32</v>
      </c>
      <c r="E165" s="1">
        <v>0</v>
      </c>
      <c r="F165" s="1">
        <v>0</v>
      </c>
      <c r="G165" s="2">
        <f t="shared" si="0"/>
        <v>408905.73295999994</v>
      </c>
      <c r="H165" s="2">
        <f t="shared" si="1"/>
        <v>0.31999999994877726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56268</v>
      </c>
      <c r="D166" s="1">
        <f>'PR-RAS'!E170</f>
        <v>51440.88</v>
      </c>
      <c r="E166" s="1">
        <v>0</v>
      </c>
      <c r="F166" s="1">
        <v>0</v>
      </c>
      <c r="G166" s="2">
        <f t="shared" si="0"/>
        <v>26259.710400000004</v>
      </c>
      <c r="H166" s="2">
        <f t="shared" si="1"/>
        <v>0.12000000000261934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400906</v>
      </c>
      <c r="D167" s="1">
        <f>'PR-RAS'!E171</f>
        <v>440216.02</v>
      </c>
      <c r="E167" s="1">
        <v>0</v>
      </c>
      <c r="F167" s="1">
        <v>0</v>
      </c>
      <c r="G167" s="2">
        <f t="shared" si="0"/>
        <v>212702.11464000001</v>
      </c>
      <c r="H167" s="2">
        <f t="shared" si="1"/>
        <v>2.0000000018626451E-2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241749</v>
      </c>
      <c r="D168" s="1">
        <f>'PR-RAS'!E172</f>
        <v>355499.86</v>
      </c>
      <c r="E168" s="1">
        <v>0</v>
      </c>
      <c r="F168" s="1">
        <v>0</v>
      </c>
      <c r="G168" s="2">
        <f t="shared" si="0"/>
        <v>159109.03624000002</v>
      </c>
      <c r="H168" s="2">
        <f t="shared" si="1"/>
        <v>0.14000000001396984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13289</v>
      </c>
      <c r="D169" s="1">
        <f>'PR-RAS'!E173</f>
        <v>7339.1</v>
      </c>
      <c r="E169" s="1">
        <v>0</v>
      </c>
      <c r="F169" s="1">
        <v>0</v>
      </c>
      <c r="G169" s="2">
        <f t="shared" si="0"/>
        <v>4698.4896000000008</v>
      </c>
      <c r="H169" s="2">
        <f t="shared" si="1"/>
        <v>0.1000000000003638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23954</v>
      </c>
      <c r="D170" s="1">
        <f>'PR-RAS'!E174</f>
        <v>21743.46</v>
      </c>
      <c r="E170" s="1">
        <v>0</v>
      </c>
      <c r="F170" s="1">
        <v>0</v>
      </c>
      <c r="G170" s="2">
        <f t="shared" si="0"/>
        <v>11397.51548</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4683</v>
      </c>
      <c r="D172" s="1">
        <f>'PR-RAS'!E176</f>
        <v>0</v>
      </c>
      <c r="E172" s="1">
        <v>0</v>
      </c>
      <c r="F172" s="1">
        <v>0</v>
      </c>
      <c r="G172" s="2">
        <f t="shared" si="0"/>
        <v>800.79300000000001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166525</v>
      </c>
      <c r="D173" s="1">
        <f>'PR-RAS'!E177</f>
        <v>234084.22</v>
      </c>
      <c r="E173" s="1">
        <v>0</v>
      </c>
      <c r="F173" s="1">
        <v>0</v>
      </c>
      <c r="G173" s="2">
        <f t="shared" si="0"/>
        <v>109167.27167999998</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9999</v>
      </c>
      <c r="D174" s="1">
        <f>'PR-RAS'!E178</f>
        <v>37809.35</v>
      </c>
      <c r="E174" s="1">
        <v>0</v>
      </c>
      <c r="F174" s="1">
        <v>0</v>
      </c>
      <c r="G174" s="2">
        <f t="shared" si="0"/>
        <v>14811.862099999998</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32931</v>
      </c>
      <c r="D175" s="1">
        <f>'PR-RAS'!E179</f>
        <v>24486.21</v>
      </c>
      <c r="E175" s="1">
        <v>0</v>
      </c>
      <c r="F175" s="1">
        <v>0</v>
      </c>
      <c r="G175" s="2">
        <f t="shared" si="0"/>
        <v>14251.19508</v>
      </c>
      <c r="H175" s="2">
        <f t="shared" si="1"/>
        <v>0.20999999999912689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7322</v>
      </c>
      <c r="D176" s="1">
        <f>'PR-RAS'!E180</f>
        <v>960</v>
      </c>
      <c r="E176" s="1">
        <v>0</v>
      </c>
      <c r="F176" s="1">
        <v>0</v>
      </c>
      <c r="G176" s="2">
        <f t="shared" si="0"/>
        <v>1617.35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63645</v>
      </c>
      <c r="D177" s="1">
        <f>'PR-RAS'!E181</f>
        <v>82973.240000000005</v>
      </c>
      <c r="E177" s="1">
        <v>0</v>
      </c>
      <c r="F177" s="1">
        <v>0</v>
      </c>
      <c r="G177" s="2">
        <f t="shared" si="0"/>
        <v>40408.100480000001</v>
      </c>
      <c r="H177" s="2">
        <f t="shared" si="1"/>
        <v>0.24000000000523869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2634</v>
      </c>
      <c r="D178" s="1">
        <f>'PR-RAS'!E182</f>
        <v>13451.91</v>
      </c>
      <c r="E178" s="1">
        <v>0</v>
      </c>
      <c r="F178" s="1">
        <v>0</v>
      </c>
      <c r="G178" s="2">
        <f t="shared" si="0"/>
        <v>5228.1941399999996</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2449</v>
      </c>
      <c r="D179" s="1">
        <f>'PR-RAS'!E183</f>
        <v>11063.4</v>
      </c>
      <c r="E179" s="1">
        <v>0</v>
      </c>
      <c r="F179" s="1">
        <v>0</v>
      </c>
      <c r="G179" s="2">
        <f t="shared" si="0"/>
        <v>4374.4924000000001</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16187</v>
      </c>
      <c r="D180" s="1">
        <f>'PR-RAS'!E184</f>
        <v>40976.980000000003</v>
      </c>
      <c r="E180" s="1">
        <v>0</v>
      </c>
      <c r="F180" s="1">
        <v>0</v>
      </c>
      <c r="G180" s="2">
        <f t="shared" si="0"/>
        <v>17567.23184</v>
      </c>
      <c r="H180" s="2">
        <f t="shared" si="1"/>
        <v>1.9999999996798579E-2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28166</v>
      </c>
      <c r="D181" s="1">
        <f>'PR-RAS'!E185</f>
        <v>18704.169999999998</v>
      </c>
      <c r="E181" s="1">
        <v>0</v>
      </c>
      <c r="F181" s="1">
        <v>0</v>
      </c>
      <c r="G181" s="2">
        <f t="shared" si="0"/>
        <v>11803.3812</v>
      </c>
      <c r="H181" s="2">
        <f t="shared" si="1"/>
        <v>0.16999999999825377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3192</v>
      </c>
      <c r="D182" s="1">
        <f>'PR-RAS'!E186</f>
        <v>3658.96</v>
      </c>
      <c r="E182" s="1">
        <v>0</v>
      </c>
      <c r="F182" s="1">
        <v>0</v>
      </c>
      <c r="G182" s="2">
        <f t="shared" si="0"/>
        <v>1902.2955199999999</v>
      </c>
      <c r="H182" s="2">
        <f t="shared" si="1"/>
        <v>3.999999999996362E-2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81476.75</v>
      </c>
      <c r="E183" s="1">
        <v>0</v>
      </c>
      <c r="F183" s="1">
        <v>0</v>
      </c>
      <c r="G183" s="2">
        <f t="shared" si="0"/>
        <v>29657.537</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40320</v>
      </c>
      <c r="D184" s="1">
        <f>'PR-RAS'!E188</f>
        <v>41651.03</v>
      </c>
      <c r="E184" s="1">
        <v>0</v>
      </c>
      <c r="F184" s="1">
        <v>0</v>
      </c>
      <c r="G184" s="2">
        <f t="shared" si="0"/>
        <v>22622.83698</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3112</v>
      </c>
      <c r="D186" s="1">
        <f>'PR-RAS'!E190</f>
        <v>6322.76</v>
      </c>
      <c r="E186" s="1">
        <v>0</v>
      </c>
      <c r="F186" s="1">
        <v>0</v>
      </c>
      <c r="G186" s="2">
        <f t="shared" si="0"/>
        <v>2915.1412</v>
      </c>
      <c r="H186" s="2">
        <f t="shared" si="1"/>
        <v>0.23999999999978172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5193</v>
      </c>
      <c r="D187" s="1">
        <f>'PR-RAS'!E191</f>
        <v>11900.3</v>
      </c>
      <c r="E187" s="1">
        <v>0</v>
      </c>
      <c r="F187" s="1">
        <v>0</v>
      </c>
      <c r="G187" s="2">
        <f t="shared" si="0"/>
        <v>5392.8095999999996</v>
      </c>
      <c r="H187" s="2">
        <f t="shared" si="1"/>
        <v>0.2999999999992724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0</v>
      </c>
      <c r="E188" s="1">
        <v>0</v>
      </c>
      <c r="F188" s="1">
        <v>0</v>
      </c>
      <c r="G188" s="2">
        <f t="shared" si="0"/>
        <v>46.75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10125</v>
      </c>
      <c r="D189" s="1">
        <f>'PR-RAS'!E193</f>
        <v>11272.5</v>
      </c>
      <c r="E189" s="1">
        <v>0</v>
      </c>
      <c r="F189" s="1">
        <v>0</v>
      </c>
      <c r="G189" s="2">
        <f t="shared" si="0"/>
        <v>6141.96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21632</v>
      </c>
      <c r="D190" s="1">
        <f>'PR-RAS'!E194</f>
        <v>9925</v>
      </c>
      <c r="E190" s="1">
        <v>0</v>
      </c>
      <c r="F190" s="1">
        <v>0</v>
      </c>
      <c r="G190" s="2">
        <f t="shared" si="0"/>
        <v>7840.098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v>
      </c>
      <c r="D191" s="1">
        <f>'PR-RAS'!E195</f>
        <v>2230.4699999999998</v>
      </c>
      <c r="E191" s="1">
        <v>0</v>
      </c>
      <c r="F191" s="1">
        <v>0</v>
      </c>
      <c r="G191" s="2">
        <f t="shared" si="0"/>
        <v>849.09859999999992</v>
      </c>
      <c r="H191" s="2">
        <f t="shared" si="1"/>
        <v>0.46999999999979991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1841</v>
      </c>
      <c r="D192" s="1">
        <f>'PR-RAS'!E196</f>
        <v>7434.41</v>
      </c>
      <c r="E192" s="1">
        <v>0</v>
      </c>
      <c r="F192" s="1">
        <v>0</v>
      </c>
      <c r="G192" s="2">
        <f t="shared" si="0"/>
        <v>3191.5756200000001</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1841</v>
      </c>
      <c r="D206" s="1">
        <f>'PR-RAS'!E210</f>
        <v>7434.41</v>
      </c>
      <c r="E206" s="1">
        <v>0</v>
      </c>
      <c r="F206" s="1">
        <v>0</v>
      </c>
      <c r="G206" s="2">
        <f t="shared" si="0"/>
        <v>3425.5130999999997</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1841</v>
      </c>
      <c r="D207" s="1">
        <f>'PR-RAS'!E211</f>
        <v>2259.16</v>
      </c>
      <c r="E207" s="1">
        <v>0</v>
      </c>
      <c r="F207" s="1">
        <v>0</v>
      </c>
      <c r="G207" s="2">
        <f t="shared" si="0"/>
        <v>1310.01992</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5175.25</v>
      </c>
      <c r="E209" s="1">
        <v>0</v>
      </c>
      <c r="F209" s="1">
        <v>0</v>
      </c>
      <c r="G209" s="2">
        <f t="shared" si="0"/>
        <v>2152.904</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37068</v>
      </c>
      <c r="D281" s="1">
        <f>'PR-RAS'!E285</f>
        <v>36511.93</v>
      </c>
      <c r="E281" s="1">
        <v>0</v>
      </c>
      <c r="F281" s="1">
        <v>0</v>
      </c>
      <c r="G281" s="2">
        <f t="shared" si="8"/>
        <v>30825.720800000003</v>
      </c>
      <c r="H281" s="2">
        <f t="shared" si="9"/>
        <v>6.9999999999708962E-2</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37068</v>
      </c>
      <c r="D282" s="1">
        <f>'PR-RAS'!E286</f>
        <v>36511.93</v>
      </c>
      <c r="E282" s="1">
        <v>0</v>
      </c>
      <c r="F282" s="1">
        <v>0</v>
      </c>
      <c r="G282" s="2">
        <f t="shared" si="8"/>
        <v>30935.812660000003</v>
      </c>
      <c r="H282" s="2">
        <f t="shared" si="9"/>
        <v>6.9999999999708962E-2</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4428155</v>
      </c>
      <c r="D285" s="1">
        <f>'PR-RAS'!E289</f>
        <v>4785782.1400000006</v>
      </c>
      <c r="E285" s="1">
        <v>0</v>
      </c>
      <c r="F285" s="1">
        <v>0</v>
      </c>
      <c r="G285" s="2">
        <f t="shared" si="8"/>
        <v>3975920.2755200001</v>
      </c>
      <c r="H285" s="2">
        <f t="shared" si="9"/>
        <v>0.14000000059604645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359041</v>
      </c>
      <c r="D286" s="1">
        <f>'PR-RAS'!E290</f>
        <v>0</v>
      </c>
      <c r="E286" s="1">
        <v>0</v>
      </c>
      <c r="F286" s="1">
        <v>0</v>
      </c>
      <c r="G286" s="2">
        <f t="shared" si="8"/>
        <v>102326.685</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40589.420000000857</v>
      </c>
      <c r="E287" s="1">
        <v>0</v>
      </c>
      <c r="F287" s="1">
        <v>0</v>
      </c>
      <c r="G287" s="2">
        <f t="shared" si="8"/>
        <v>23217.14824000049</v>
      </c>
      <c r="H287" s="2">
        <f t="shared" si="9"/>
        <v>0.42000000085681677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92471.27</v>
      </c>
      <c r="E288" s="1">
        <v>0</v>
      </c>
      <c r="F288" s="1">
        <v>0</v>
      </c>
      <c r="G288" s="2">
        <f t="shared" si="8"/>
        <v>53078.508979999999</v>
      </c>
      <c r="H288" s="2">
        <f t="shared" si="9"/>
        <v>0.27000000000407454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126003</v>
      </c>
      <c r="D290" s="1">
        <f>'PR-RAS'!E294</f>
        <v>180799.03</v>
      </c>
      <c r="E290" s="1">
        <v>0</v>
      </c>
      <c r="F290" s="1">
        <v>0</v>
      </c>
      <c r="G290" s="2">
        <f t="shared" si="8"/>
        <v>140916.70633999998</v>
      </c>
      <c r="H290" s="2">
        <f t="shared" si="9"/>
        <v>2.9999999998835847E-2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83208</v>
      </c>
      <c r="D291" s="1">
        <f>'PR-RAS'!E295</f>
        <v>130811.4</v>
      </c>
      <c r="E291" s="1">
        <v>0</v>
      </c>
      <c r="F291" s="1">
        <v>0</v>
      </c>
      <c r="G291" s="2">
        <f t="shared" si="8"/>
        <v>100000.93199999999</v>
      </c>
      <c r="H291" s="2">
        <f t="shared" si="9"/>
        <v>0.39999999999417923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660</v>
      </c>
      <c r="D293" s="1">
        <f>'PR-RAS'!E298</f>
        <v>660</v>
      </c>
      <c r="E293" s="1">
        <v>0</v>
      </c>
      <c r="F293" s="1">
        <v>0</v>
      </c>
      <c r="G293" s="2">
        <f t="shared" si="8"/>
        <v>578.16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660</v>
      </c>
      <c r="D306" s="1">
        <f>'PR-RAS'!E311</f>
        <v>660</v>
      </c>
      <c r="E306" s="1">
        <v>0</v>
      </c>
      <c r="F306" s="1">
        <v>0</v>
      </c>
      <c r="G306" s="2">
        <f t="shared" si="8"/>
        <v>603.9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660</v>
      </c>
      <c r="D307" s="1">
        <f>'PR-RAS'!E312</f>
        <v>660</v>
      </c>
      <c r="E307" s="1">
        <v>0</v>
      </c>
      <c r="F307" s="1">
        <v>0</v>
      </c>
      <c r="G307" s="2">
        <f t="shared" si="8"/>
        <v>605.88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660</v>
      </c>
      <c r="D308" s="1">
        <f>'PR-RAS'!E313</f>
        <v>660</v>
      </c>
      <c r="E308" s="1">
        <v>0</v>
      </c>
      <c r="F308" s="1">
        <v>0</v>
      </c>
      <c r="G308" s="2">
        <f t="shared" si="8"/>
        <v>607.86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26637</v>
      </c>
      <c r="D345" s="1">
        <f>'PR-RAS'!E350</f>
        <v>12782.81</v>
      </c>
      <c r="E345" s="1">
        <v>0</v>
      </c>
      <c r="F345" s="1">
        <v>0</v>
      </c>
      <c r="G345" s="2">
        <f t="shared" si="8"/>
        <v>17957.701279999997</v>
      </c>
      <c r="H345" s="2">
        <f t="shared" si="9"/>
        <v>0.19000000000050932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26637</v>
      </c>
      <c r="D358" s="1">
        <f>'PR-RAS'!E363</f>
        <v>12782.81</v>
      </c>
      <c r="E358" s="1">
        <v>0</v>
      </c>
      <c r="F358" s="1">
        <v>0</v>
      </c>
      <c r="G358" s="2">
        <f t="shared" si="8"/>
        <v>18636.335339999998</v>
      </c>
      <c r="H358" s="2">
        <f t="shared" si="9"/>
        <v>0.19000000000050932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25675</v>
      </c>
      <c r="D364" s="1">
        <f>'PR-RAS'!E369</f>
        <v>12141.8</v>
      </c>
      <c r="E364" s="1">
        <v>0</v>
      </c>
      <c r="F364" s="1">
        <v>0</v>
      </c>
      <c r="G364" s="2">
        <f t="shared" si="8"/>
        <v>18134.971799999999</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10925</v>
      </c>
      <c r="D365" s="1">
        <f>'PR-RAS'!E370</f>
        <v>4243.75</v>
      </c>
      <c r="E365" s="1">
        <v>0</v>
      </c>
      <c r="F365" s="1">
        <v>0</v>
      </c>
      <c r="G365" s="2">
        <f t="shared" si="8"/>
        <v>7066.15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14750</v>
      </c>
      <c r="D371" s="1">
        <f>'PR-RAS'!E376</f>
        <v>7898.05</v>
      </c>
      <c r="E371" s="1">
        <v>0</v>
      </c>
      <c r="F371" s="1">
        <v>0</v>
      </c>
      <c r="G371" s="2">
        <f t="shared" si="8"/>
        <v>11302.056999999999</v>
      </c>
      <c r="H371" s="2">
        <f t="shared" si="9"/>
        <v>5.0000000000181899E-2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962</v>
      </c>
      <c r="D378" s="1">
        <f>'PR-RAS'!E383</f>
        <v>641.01</v>
      </c>
      <c r="E378" s="1">
        <v>0</v>
      </c>
      <c r="F378" s="1">
        <v>0</v>
      </c>
      <c r="G378" s="2">
        <f t="shared" si="8"/>
        <v>845.99554000000001</v>
      </c>
      <c r="H378" s="2">
        <f t="shared" si="9"/>
        <v>9.9999999999909051E-3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962</v>
      </c>
      <c r="D379" s="1">
        <f>'PR-RAS'!E384</f>
        <v>641.01</v>
      </c>
      <c r="E379" s="1">
        <v>0</v>
      </c>
      <c r="F379" s="1">
        <v>0</v>
      </c>
      <c r="G379" s="2">
        <f t="shared" si="8"/>
        <v>848.23955999999998</v>
      </c>
      <c r="H379" s="2">
        <f t="shared" si="9"/>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25977</v>
      </c>
      <c r="D403" s="1">
        <f>'PR-RAS'!E408</f>
        <v>12122.81</v>
      </c>
      <c r="E403" s="1">
        <v>0</v>
      </c>
      <c r="F403" s="1">
        <v>0</v>
      </c>
      <c r="G403" s="2">
        <f t="shared" si="8"/>
        <v>20189.49324</v>
      </c>
      <c r="H403" s="2">
        <f t="shared" si="9"/>
        <v>0.19000000000050932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253460</v>
      </c>
      <c r="D405" s="1">
        <f>'PR-RAS'!E410</f>
        <v>275063.31</v>
      </c>
      <c r="E405" s="1">
        <v>0</v>
      </c>
      <c r="F405" s="1">
        <v>0</v>
      </c>
      <c r="G405" s="2">
        <f t="shared" si="8"/>
        <v>324648.99447999999</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13643</v>
      </c>
      <c r="D406" s="1">
        <f>'PR-RAS'!E411</f>
        <v>12322.55</v>
      </c>
      <c r="E406" s="1">
        <v>0</v>
      </c>
      <c r="F406" s="1">
        <v>0</v>
      </c>
      <c r="G406" s="2">
        <f t="shared" si="8"/>
        <v>15506.6805</v>
      </c>
      <c r="H406" s="2">
        <f t="shared" si="9"/>
        <v>0.4500000000007276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4787856</v>
      </c>
      <c r="D407" s="1">
        <f>'PR-RAS'!E412</f>
        <v>4745852.72</v>
      </c>
      <c r="E407" s="1">
        <v>0</v>
      </c>
      <c r="F407" s="1">
        <v>0</v>
      </c>
      <c r="G407" s="2">
        <f t="shared" si="8"/>
        <v>5797501.9446400004</v>
      </c>
      <c r="H407" s="2">
        <f t="shared" si="9"/>
        <v>0.28000000026077032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4454792</v>
      </c>
      <c r="D408" s="1">
        <f>'PR-RAS'!E413</f>
        <v>4798564.95</v>
      </c>
      <c r="E408" s="1">
        <v>0</v>
      </c>
      <c r="F408" s="1">
        <v>0</v>
      </c>
      <c r="G408" s="2">
        <f t="shared" si="8"/>
        <v>5719132.2132999999</v>
      </c>
      <c r="H408" s="2">
        <f t="shared" si="9"/>
        <v>4.9999999813735485E-2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333064</v>
      </c>
      <c r="D409" s="1">
        <f>'PR-RAS'!E414</f>
        <v>0</v>
      </c>
      <c r="E409" s="1">
        <v>0</v>
      </c>
      <c r="F409" s="1">
        <v>0</v>
      </c>
      <c r="G409" s="2">
        <f t="shared" si="8"/>
        <v>135890.11199999999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52712.230000000447</v>
      </c>
      <c r="E410" s="1">
        <v>0</v>
      </c>
      <c r="F410" s="1">
        <v>0</v>
      </c>
      <c r="G410" s="2">
        <f t="shared" si="8"/>
        <v>43118.60414000036</v>
      </c>
      <c r="H410" s="2">
        <f t="shared" si="9"/>
        <v>0.23000000044703484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253460</v>
      </c>
      <c r="D412" s="1">
        <f>'PR-RAS'!E417</f>
        <v>182592.03999999998</v>
      </c>
      <c r="E412" s="1">
        <v>0</v>
      </c>
      <c r="F412" s="1">
        <v>0</v>
      </c>
      <c r="G412" s="2">
        <f t="shared" si="8"/>
        <v>254262.71687999996</v>
      </c>
      <c r="H412" s="2">
        <f t="shared" si="9"/>
        <v>3.9999999979045242E-2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139646</v>
      </c>
      <c r="D413" s="1">
        <f>'PR-RAS'!E418</f>
        <v>193121.58</v>
      </c>
      <c r="E413" s="1">
        <v>0</v>
      </c>
      <c r="F413" s="1">
        <v>0</v>
      </c>
      <c r="G413" s="2">
        <f t="shared" si="8"/>
        <v>216666.33391999995</v>
      </c>
      <c r="H413" s="2">
        <f t="shared" si="9"/>
        <v>0.42000000001280569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4787856</v>
      </c>
      <c r="D633" s="1">
        <f>'PR-RAS'!E639</f>
        <v>4745852.72</v>
      </c>
      <c r="E633" s="1">
        <v>0</v>
      </c>
      <c r="F633" s="1">
        <v>0</v>
      </c>
      <c r="G633" s="2">
        <f t="shared" si="10"/>
        <v>9024682.8300800007</v>
      </c>
      <c r="H633" s="2">
        <f t="shared" si="11"/>
        <v>0.28000000026077032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4454792</v>
      </c>
      <c r="D634" s="1">
        <f>'PR-RAS'!E640</f>
        <v>4798564.95</v>
      </c>
      <c r="E634" s="1">
        <v>0</v>
      </c>
      <c r="F634" s="1">
        <v>0</v>
      </c>
      <c r="G634" s="2">
        <f t="shared" si="10"/>
        <v>8894866.5626999997</v>
      </c>
      <c r="H634" s="2">
        <f t="shared" si="11"/>
        <v>4.9999999813735485E-2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333064</v>
      </c>
      <c r="D635" s="1">
        <f>'PR-RAS'!E641</f>
        <v>0</v>
      </c>
      <c r="E635" s="1">
        <v>0</v>
      </c>
      <c r="F635" s="1">
        <v>0</v>
      </c>
      <c r="G635" s="2">
        <f t="shared" si="10"/>
        <v>211162.576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52712.230000000447</v>
      </c>
      <c r="E636" s="1">
        <v>0</v>
      </c>
      <c r="F636" s="1">
        <v>0</v>
      </c>
      <c r="G636" s="2">
        <f t="shared" si="10"/>
        <v>66944.532100000564</v>
      </c>
      <c r="H636" s="2">
        <f t="shared" si="11"/>
        <v>0.23000000044703484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253460</v>
      </c>
      <c r="D638" s="1">
        <f>'PR-RAS'!E644</f>
        <v>182592.03999999998</v>
      </c>
      <c r="E638" s="1">
        <v>0</v>
      </c>
      <c r="F638" s="1">
        <v>0</v>
      </c>
      <c r="G638" s="2">
        <f t="shared" si="10"/>
        <v>394076.27895999997</v>
      </c>
      <c r="H638" s="2">
        <f t="shared" si="11"/>
        <v>3.9999999979045242E-2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79604</v>
      </c>
      <c r="D639" s="1">
        <f>'PR-RAS'!E645</f>
        <v>0</v>
      </c>
      <c r="E639" s="1">
        <v>0</v>
      </c>
      <c r="F639" s="1">
        <v>0</v>
      </c>
      <c r="G639" s="2">
        <f t="shared" si="10"/>
        <v>50787.351999999999</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235304.27000000043</v>
      </c>
      <c r="E640" s="1">
        <v>0</v>
      </c>
      <c r="F640" s="1">
        <v>0</v>
      </c>
      <c r="G640" s="2">
        <f t="shared" si="10"/>
        <v>300718.85706000053</v>
      </c>
      <c r="H640" s="2">
        <f t="shared" si="11"/>
        <v>0.27000000042608008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549478</v>
      </c>
      <c r="D641" s="1">
        <f>'PR-RAS'!E647</f>
        <v>545019.39</v>
      </c>
      <c r="E641" s="1">
        <v>0</v>
      </c>
      <c r="F641" s="1">
        <v>0</v>
      </c>
      <c r="G641" s="2">
        <f t="shared" si="10"/>
        <v>1049290.7392</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281110</v>
      </c>
      <c r="D642" s="1">
        <f>'PR-RAS'!E649</f>
        <v>111825.36</v>
      </c>
      <c r="E642" s="1">
        <v>0</v>
      </c>
      <c r="F642" s="1">
        <v>0</v>
      </c>
      <c r="G642" s="2">
        <f t="shared" si="10"/>
        <v>323551.62151999999</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819809</v>
      </c>
      <c r="D643" s="1">
        <f>'PR-RAS'!E650</f>
        <v>1024827.59</v>
      </c>
      <c r="E643" s="1">
        <v>0</v>
      </c>
      <c r="F643" s="1">
        <v>0</v>
      </c>
      <c r="G643" s="2">
        <f t="shared" si="10"/>
        <v>1842196.0035599999</v>
      </c>
      <c r="H643" s="2">
        <f t="shared" si="11"/>
        <v>0.41000000003259629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746279</v>
      </c>
      <c r="D644" s="1">
        <f>'PR-RAS'!E651</f>
        <v>1056574.5900000001</v>
      </c>
      <c r="E644" s="1">
        <v>0</v>
      </c>
      <c r="F644" s="1">
        <v>0</v>
      </c>
      <c r="G644" s="2">
        <f t="shared" si="10"/>
        <v>1838612.3197400002</v>
      </c>
      <c r="H644" s="2">
        <f t="shared" si="11"/>
        <v>0.40999999991618097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354640</v>
      </c>
      <c r="D645" s="1">
        <f>'PR-RAS'!E652</f>
        <v>80078.35999999987</v>
      </c>
      <c r="E645" s="1">
        <v>0</v>
      </c>
      <c r="F645" s="1">
        <v>0</v>
      </c>
      <c r="G645" s="2">
        <f t="shared" si="10"/>
        <v>331529.08767999982</v>
      </c>
      <c r="H645" s="2">
        <f t="shared" si="11"/>
        <v>0.35999999986961484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65</v>
      </c>
      <c r="E647" s="1">
        <v>0</v>
      </c>
      <c r="F647" s="1">
        <v>0</v>
      </c>
      <c r="G647" s="2">
        <f t="shared" si="10"/>
        <v>124.678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56</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3337068</v>
      </c>
      <c r="D668" s="1">
        <f>'PR-RAS'!E675</f>
        <v>3366692.55</v>
      </c>
      <c r="E668" s="1">
        <v>0</v>
      </c>
      <c r="F668" s="1">
        <v>0</v>
      </c>
      <c r="G668" s="2">
        <f t="shared" si="10"/>
        <v>6716992.2176999999</v>
      </c>
      <c r="H668" s="2">
        <f t="shared" si="11"/>
        <v>0.45000000018626451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6775</v>
      </c>
      <c r="D669" s="1">
        <f>'PR-RAS'!E676</f>
        <v>2960</v>
      </c>
      <c r="E669" s="1">
        <v>0</v>
      </c>
      <c r="F669" s="1">
        <v>0</v>
      </c>
      <c r="G669" s="2">
        <f t="shared" si="10"/>
        <v>8480.26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154176</v>
      </c>
      <c r="D703" s="1">
        <f>'PR-RAS'!E710</f>
        <v>241360</v>
      </c>
      <c r="E703" s="1">
        <v>0</v>
      </c>
      <c r="F703" s="1">
        <v>0</v>
      </c>
      <c r="G703" s="2">
        <f t="shared" si="10"/>
        <v>447100.99199999997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14552.91</v>
      </c>
      <c r="E709" s="1">
        <v>0</v>
      </c>
      <c r="F709" s="1">
        <v>0</v>
      </c>
      <c r="G709" s="2">
        <f t="shared" si="10"/>
        <v>20606.920559999999</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7065</v>
      </c>
      <c r="D710" s="1">
        <f>'PR-RAS'!E717</f>
        <v>17953.72</v>
      </c>
      <c r="E710" s="1">
        <v>0</v>
      </c>
      <c r="F710" s="1">
        <v>0</v>
      </c>
      <c r="G710" s="2">
        <f t="shared" si="10"/>
        <v>30467.45996</v>
      </c>
      <c r="H710" s="2">
        <f t="shared" si="11"/>
        <v>0.27999999999883585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123446</v>
      </c>
      <c r="D711" s="1">
        <f>'PR-RAS'!E718</f>
        <v>140379.29999999999</v>
      </c>
      <c r="E711" s="1">
        <v>0</v>
      </c>
      <c r="F711" s="1">
        <v>0</v>
      </c>
      <c r="G711" s="2">
        <f t="shared" si="10"/>
        <v>286985.26599999995</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990</v>
      </c>
      <c r="D713" s="1">
        <f>'PR-RAS'!E720</f>
        <v>640</v>
      </c>
      <c r="E713" s="1">
        <v>0</v>
      </c>
      <c r="F713" s="1">
        <v>0</v>
      </c>
      <c r="G713" s="2">
        <f t="shared" si="10"/>
        <v>1616.24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7167</v>
      </c>
      <c r="D715" s="1">
        <f>'PR-RAS'!E722</f>
        <v>29907.65</v>
      </c>
      <c r="E715" s="1">
        <v>0</v>
      </c>
      <c r="F715" s="1">
        <v>0</v>
      </c>
      <c r="G715" s="2">
        <f t="shared" si="10"/>
        <v>47825.362200000003</v>
      </c>
      <c r="H715" s="2">
        <f t="shared" si="11"/>
        <v>0.34999999999854481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3620</v>
      </c>
      <c r="E719" s="1">
        <v>0</v>
      </c>
      <c r="F719" s="1">
        <v>0</v>
      </c>
      <c r="G719" s="2">
        <f t="shared" si="10"/>
        <v>5198.32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774000.08</v>
      </c>
      <c r="D1480" s="6"/>
      <c r="E1480" s="6">
        <v>0</v>
      </c>
      <c r="F1480" s="6">
        <v>0</v>
      </c>
      <c r="G1480" s="7">
        <f t="shared" ref="G1480:G1580" si="34">B1480/1000*C1480</f>
        <v>774.00008000000003</v>
      </c>
      <c r="H1480" s="7">
        <f t="shared" ref="H1480:H1580" si="35">ABS(C1480-ROUND(C1480,0))</f>
        <v>7.9999999958090484E-2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5125455.5799999991</v>
      </c>
      <c r="D1481" s="1">
        <v>0</v>
      </c>
      <c r="E1481" s="1">
        <v>0</v>
      </c>
      <c r="F1481" s="1">
        <v>0</v>
      </c>
      <c r="G1481" s="2">
        <f t="shared" si="34"/>
        <v>10250.911159999998</v>
      </c>
      <c r="H1481" s="2">
        <f t="shared" si="35"/>
        <v>0.42000000085681677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15260</v>
      </c>
      <c r="D1482" s="1">
        <v>0</v>
      </c>
      <c r="E1482" s="1">
        <v>0</v>
      </c>
      <c r="F1482" s="1">
        <v>0</v>
      </c>
      <c r="G1482" s="2">
        <f t="shared" si="34"/>
        <v>45.78</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5097412.7699999996</v>
      </c>
      <c r="D1483" s="1">
        <v>0</v>
      </c>
      <c r="E1483" s="1">
        <v>0</v>
      </c>
      <c r="F1483" s="1">
        <v>0</v>
      </c>
      <c r="G1483" s="2">
        <f t="shared" si="34"/>
        <v>20389.65108</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3399611</v>
      </c>
      <c r="D1484" s="1">
        <v>0</v>
      </c>
      <c r="E1484" s="1">
        <v>0</v>
      </c>
      <c r="F1484" s="1">
        <v>0</v>
      </c>
      <c r="G1484" s="2">
        <f t="shared" si="34"/>
        <v>16998.055</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1457171.43</v>
      </c>
      <c r="D1485" s="1">
        <v>0</v>
      </c>
      <c r="E1485" s="1">
        <v>0</v>
      </c>
      <c r="F1485" s="1">
        <v>0</v>
      </c>
      <c r="G1485" s="2">
        <f t="shared" si="34"/>
        <v>8743.0285800000001</v>
      </c>
      <c r="H1485" s="2">
        <f t="shared" si="35"/>
        <v>0.42999999993480742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7431.81</v>
      </c>
      <c r="D1486" s="1">
        <v>0</v>
      </c>
      <c r="E1486" s="1">
        <v>0</v>
      </c>
      <c r="F1486" s="1">
        <v>0</v>
      </c>
      <c r="G1486" s="2">
        <f t="shared" si="34"/>
        <v>52.022670000000005</v>
      </c>
      <c r="H1486" s="2">
        <f t="shared" si="35"/>
        <v>0.18999999999959982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233198.53</v>
      </c>
      <c r="D1491" s="1">
        <v>0</v>
      </c>
      <c r="E1491" s="1">
        <v>0</v>
      </c>
      <c r="F1491" s="1">
        <v>0</v>
      </c>
      <c r="G1491" s="2">
        <f t="shared" si="34"/>
        <v>2798.3823600000001</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12782.81</v>
      </c>
      <c r="D1492" s="1">
        <v>0</v>
      </c>
      <c r="E1492" s="1">
        <v>0</v>
      </c>
      <c r="F1492" s="1">
        <v>0</v>
      </c>
      <c r="G1492" s="2">
        <f t="shared" si="34"/>
        <v>166.17652999999999</v>
      </c>
      <c r="H1492" s="2">
        <f t="shared" si="35"/>
        <v>0.19000000000050932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5036416.2699999996</v>
      </c>
      <c r="D1499" s="1">
        <v>0</v>
      </c>
      <c r="E1499" s="1">
        <v>0</v>
      </c>
      <c r="F1499" s="1">
        <v>0</v>
      </c>
      <c r="G1499" s="2">
        <f t="shared" si="34"/>
        <v>100728.32539999999</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20178.75</v>
      </c>
      <c r="D1500" s="1">
        <v>0</v>
      </c>
      <c r="E1500" s="1">
        <v>0</v>
      </c>
      <c r="F1500" s="1">
        <v>0</v>
      </c>
      <c r="G1500" s="2">
        <f t="shared" si="34"/>
        <v>423.75375000000003</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5003454.71</v>
      </c>
      <c r="D1501" s="1">
        <v>0</v>
      </c>
      <c r="E1501" s="1">
        <v>0</v>
      </c>
      <c r="F1501" s="1">
        <v>0</v>
      </c>
      <c r="G1501" s="2">
        <f t="shared" si="34"/>
        <v>110076.00361999999</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3389723.7</v>
      </c>
      <c r="D1502" s="1">
        <v>0</v>
      </c>
      <c r="E1502" s="1">
        <v>0</v>
      </c>
      <c r="F1502" s="1">
        <v>0</v>
      </c>
      <c r="G1502" s="2">
        <f t="shared" si="34"/>
        <v>77963.645100000009</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1390192.56</v>
      </c>
      <c r="D1503" s="1">
        <v>0</v>
      </c>
      <c r="E1503" s="1">
        <v>0</v>
      </c>
      <c r="F1503" s="1">
        <v>0</v>
      </c>
      <c r="G1503" s="2">
        <f t="shared" si="34"/>
        <v>33364.621440000003</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7846.16</v>
      </c>
      <c r="D1504" s="1">
        <v>0</v>
      </c>
      <c r="E1504" s="1">
        <v>0</v>
      </c>
      <c r="F1504" s="1">
        <v>0</v>
      </c>
      <c r="G1504" s="2">
        <f t="shared" si="34"/>
        <v>196.154</v>
      </c>
      <c r="H1504" s="2">
        <f t="shared" si="35"/>
        <v>0.15999999999985448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215692.29</v>
      </c>
      <c r="D1509" s="1">
        <v>0</v>
      </c>
      <c r="E1509" s="1">
        <v>0</v>
      </c>
      <c r="F1509" s="1">
        <v>0</v>
      </c>
      <c r="G1509" s="2">
        <f t="shared" si="34"/>
        <v>6470.7686999999996</v>
      </c>
      <c r="H1509" s="2">
        <f t="shared" si="35"/>
        <v>0.29000000000814907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12782.81</v>
      </c>
      <c r="D1510" s="1">
        <v>0</v>
      </c>
      <c r="E1510" s="1">
        <v>0</v>
      </c>
      <c r="F1510" s="1">
        <v>0</v>
      </c>
      <c r="G1510" s="2">
        <f t="shared" si="34"/>
        <v>396.26711</v>
      </c>
      <c r="H1510" s="2">
        <f t="shared" si="35"/>
        <v>0.19000000000050932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863039.38999999966</v>
      </c>
      <c r="D1517" s="1">
        <v>0</v>
      </c>
      <c r="E1517" s="1">
        <v>0</v>
      </c>
      <c r="F1517" s="1">
        <v>0</v>
      </c>
      <c r="G1517" s="2">
        <f t="shared" si="34"/>
        <v>32795.496819999986</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50685.45</v>
      </c>
      <c r="D1518" s="1">
        <v>0</v>
      </c>
      <c r="E1518" s="1">
        <v>0</v>
      </c>
      <c r="F1518" s="1">
        <v>0</v>
      </c>
      <c r="G1518" s="2">
        <f t="shared" si="34"/>
        <v>1976.7325499999999</v>
      </c>
      <c r="H1518" s="2">
        <f t="shared" si="35"/>
        <v>0.44999999999708962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50685.45</v>
      </c>
      <c r="D1524" s="1">
        <v>0</v>
      </c>
      <c r="E1524" s="1">
        <v>0</v>
      </c>
      <c r="F1524" s="1">
        <v>0</v>
      </c>
      <c r="G1524" s="2">
        <f t="shared" si="34"/>
        <v>2280.8452499999999</v>
      </c>
      <c r="H1524" s="2">
        <f t="shared" si="35"/>
        <v>0.44999999999708962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50685.45</v>
      </c>
      <c r="D1530" s="1">
        <v>0</v>
      </c>
      <c r="E1530" s="1">
        <v>0</v>
      </c>
      <c r="F1530" s="1">
        <v>0</v>
      </c>
      <c r="G1530" s="2">
        <f t="shared" si="34"/>
        <v>2584.9579499999995</v>
      </c>
      <c r="H1530" s="2">
        <f t="shared" si="35"/>
        <v>0.44999999999708962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50685.45</v>
      </c>
      <c r="D1531" s="1">
        <v>0</v>
      </c>
      <c r="E1531" s="1">
        <v>0</v>
      </c>
      <c r="F1531" s="1">
        <v>0</v>
      </c>
      <c r="G1531" s="2">
        <f t="shared" si="34"/>
        <v>2635.6433999999999</v>
      </c>
      <c r="H1531" s="2">
        <f t="shared" si="35"/>
        <v>0.44999999999708962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812353.94</v>
      </c>
      <c r="D1576" s="1">
        <v>0</v>
      </c>
      <c r="E1576" s="1">
        <v>0</v>
      </c>
      <c r="F1576" s="1">
        <v>0</v>
      </c>
      <c r="G1576" s="2">
        <f t="shared" si="34"/>
        <v>78798.332179999998</v>
      </c>
      <c r="H1576" s="2">
        <f t="shared" si="35"/>
        <v>6.0000000055879354E-2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812353.94</v>
      </c>
      <c r="D1578" s="1">
        <v>0</v>
      </c>
      <c r="E1578" s="1">
        <v>0</v>
      </c>
      <c r="F1578" s="1">
        <v>0</v>
      </c>
      <c r="G1578" s="2">
        <f t="shared" si="34"/>
        <v>80423.040059999999</v>
      </c>
      <c r="H1578" s="2">
        <f t="shared" si="35"/>
        <v>6.0000000055879354E-2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19087</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4787196</v>
      </c>
      <c r="I16" s="184">
        <f>'PR-RAS'!E6</f>
        <v>4745192.72</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4428155</v>
      </c>
      <c r="I17" s="184">
        <f>'PR-RAS'!E151</f>
        <v>4785782.1400000006</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79604</v>
      </c>
      <c r="I18" s="184">
        <f>'PR-RAS'!E645</f>
        <v>0</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235304.27000000043</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774000.08</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863039.38999999966</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50685.45</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812353.94</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293" sqref="E293"/>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4787196</v>
      </c>
      <c r="E6" s="55">
        <f>E7+E44+E50+E82+E106+E124+E133+E139</f>
        <v>4745192.72</v>
      </c>
      <c r="F6" s="56">
        <f t="shared" ref="F6:F131" si="0">IF(D6&lt;&gt;0,IF(E6/D6&gt;=100,"&gt;&gt;100",E6/D6*100),"-")</f>
        <v>99.122591178635673</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3602543</v>
      </c>
      <c r="E50" s="59">
        <f>E51+E54+E59+E62+E65+E68+E71+E74+E77</f>
        <v>3369652.55</v>
      </c>
      <c r="F50" s="56">
        <f t="shared" si="0"/>
        <v>93.535387363870456</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258700</v>
      </c>
      <c r="E54" s="55">
        <f t="shared" si="11"/>
        <v>0</v>
      </c>
      <c r="F54" s="56">
        <f t="shared" si="0"/>
        <v>0</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v>258700</v>
      </c>
      <c r="E57" s="257"/>
      <c r="F57" s="56">
        <f t="shared" si="0"/>
        <v>0</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3343843</v>
      </c>
      <c r="E68" s="55">
        <f t="shared" si="15"/>
        <v>3369652.55</v>
      </c>
      <c r="F68" s="56">
        <f t="shared" si="0"/>
        <v>100.77185292491305</v>
      </c>
    </row>
    <row r="69" spans="1:6" ht="12.75" customHeight="1" x14ac:dyDescent="0.2">
      <c r="A69" s="57" t="s">
        <v>181</v>
      </c>
      <c r="B69" s="91" t="s">
        <v>182</v>
      </c>
      <c r="C69" s="54" t="s">
        <v>181</v>
      </c>
      <c r="D69" s="257">
        <v>3343843</v>
      </c>
      <c r="E69" s="257">
        <v>3369652.55</v>
      </c>
      <c r="F69" s="56">
        <f t="shared" si="0"/>
        <v>100.77185292491305</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0</v>
      </c>
      <c r="E82" s="55">
        <f t="shared" si="19"/>
        <v>0</v>
      </c>
      <c r="F82" s="56" t="str">
        <f t="shared" si="0"/>
        <v>-</v>
      </c>
    </row>
    <row r="83" spans="1:6" ht="12.75" customHeight="1" x14ac:dyDescent="0.2">
      <c r="A83" s="57">
        <v>641</v>
      </c>
      <c r="B83" s="91" t="s">
        <v>209</v>
      </c>
      <c r="C83" s="54" t="s">
        <v>210</v>
      </c>
      <c r="D83" s="55">
        <f t="shared" ref="D83:E83" si="20">SUM(D84:D90)</f>
        <v>0</v>
      </c>
      <c r="E83" s="55">
        <f t="shared" si="20"/>
        <v>0</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154176</v>
      </c>
      <c r="E106" s="55">
        <f t="shared" si="23"/>
        <v>241360</v>
      </c>
      <c r="F106" s="56">
        <f t="shared" si="0"/>
        <v>156.54836031548359</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154176</v>
      </c>
      <c r="E112" s="55">
        <f t="shared" si="25"/>
        <v>241360</v>
      </c>
      <c r="F112" s="56">
        <f t="shared" si="0"/>
        <v>156.54836031548359</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154176</v>
      </c>
      <c r="E117" s="257">
        <v>241360</v>
      </c>
      <c r="F117" s="56">
        <f t="shared" si="0"/>
        <v>156.54836031548359</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443501</v>
      </c>
      <c r="E124" s="55">
        <f t="shared" si="27"/>
        <v>507128.84</v>
      </c>
      <c r="F124" s="56">
        <f t="shared" si="0"/>
        <v>114.34671849668885</v>
      </c>
    </row>
    <row r="125" spans="1:6" ht="12.75" customHeight="1" x14ac:dyDescent="0.2">
      <c r="A125" s="57">
        <v>661</v>
      </c>
      <c r="B125" s="93" t="s">
        <v>293</v>
      </c>
      <c r="C125" s="54" t="s">
        <v>294</v>
      </c>
      <c r="D125" s="55">
        <f t="shared" ref="D125:E125" si="28">SUM(D126:D127)</f>
        <v>443501</v>
      </c>
      <c r="E125" s="55">
        <f t="shared" si="28"/>
        <v>506728.84</v>
      </c>
      <c r="F125" s="56">
        <f t="shared" si="0"/>
        <v>114.25652704278006</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443501</v>
      </c>
      <c r="E127" s="257">
        <v>506728.84</v>
      </c>
      <c r="F127" s="56">
        <f t="shared" si="0"/>
        <v>114.25652704278006</v>
      </c>
    </row>
    <row r="128" spans="1:6" ht="24" x14ac:dyDescent="0.2">
      <c r="A128" s="57">
        <v>663</v>
      </c>
      <c r="B128" s="246" t="s">
        <v>299</v>
      </c>
      <c r="C128" s="54" t="s">
        <v>300</v>
      </c>
      <c r="D128" s="55">
        <f t="shared" ref="D128:E128" si="29">SUM(D129:D132)</f>
        <v>0</v>
      </c>
      <c r="E128" s="55">
        <f t="shared" si="29"/>
        <v>400</v>
      </c>
      <c r="F128" s="56" t="str">
        <f t="shared" si="0"/>
        <v>-</v>
      </c>
    </row>
    <row r="129" spans="1:6" ht="12.75" customHeight="1" x14ac:dyDescent="0.2">
      <c r="A129" s="57">
        <v>6631</v>
      </c>
      <c r="B129" s="93" t="s">
        <v>301</v>
      </c>
      <c r="C129" s="54" t="s">
        <v>302</v>
      </c>
      <c r="D129" s="257"/>
      <c r="E129" s="257">
        <v>400</v>
      </c>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586976</v>
      </c>
      <c r="E133" s="55">
        <f t="shared" si="30"/>
        <v>627051.32999999996</v>
      </c>
      <c r="F133" s="56">
        <f t="shared" ref="F133:F223" si="31">IF(D133&lt;&gt;0,IF(E133/D133&gt;=100,"&gt;&gt;100",E133/D133*100),"-")</f>
        <v>106.82742224554325</v>
      </c>
    </row>
    <row r="134" spans="1:6" ht="24" x14ac:dyDescent="0.2">
      <c r="A134" s="57">
        <v>671</v>
      </c>
      <c r="B134" s="247" t="s">
        <v>311</v>
      </c>
      <c r="C134" s="54" t="s">
        <v>312</v>
      </c>
      <c r="D134" s="55">
        <f t="shared" ref="D134:E134" si="32">SUM(D135:D137)</f>
        <v>586976</v>
      </c>
      <c r="E134" s="55">
        <f t="shared" si="32"/>
        <v>627051.32999999996</v>
      </c>
      <c r="F134" s="56">
        <f t="shared" si="31"/>
        <v>106.82742224554325</v>
      </c>
    </row>
    <row r="135" spans="1:6" ht="12.75" customHeight="1" x14ac:dyDescent="0.2">
      <c r="A135" s="57">
        <v>6711</v>
      </c>
      <c r="B135" s="91" t="s">
        <v>313</v>
      </c>
      <c r="C135" s="54" t="s">
        <v>314</v>
      </c>
      <c r="D135" s="257">
        <v>586976</v>
      </c>
      <c r="E135" s="257">
        <v>627051.32999999996</v>
      </c>
      <c r="F135" s="56">
        <f t="shared" si="31"/>
        <v>106.82742224554325</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4428155</v>
      </c>
      <c r="E151" s="55">
        <f t="shared" si="35"/>
        <v>4785782.1400000006</v>
      </c>
      <c r="F151" s="56">
        <f t="shared" si="31"/>
        <v>108.07621097274149</v>
      </c>
    </row>
    <row r="152" spans="1:6" ht="12.75" customHeight="1" x14ac:dyDescent="0.2">
      <c r="A152" s="57">
        <v>31</v>
      </c>
      <c r="B152" s="91" t="s">
        <v>346</v>
      </c>
      <c r="C152" s="54" t="s">
        <v>35</v>
      </c>
      <c r="D152" s="55">
        <f t="shared" ref="D152:E152" si="36">D153+D158+D159</f>
        <v>3344722</v>
      </c>
      <c r="E152" s="55">
        <f t="shared" si="36"/>
        <v>3355735.3000000003</v>
      </c>
      <c r="F152" s="56">
        <f t="shared" si="31"/>
        <v>100.32927400244327</v>
      </c>
    </row>
    <row r="153" spans="1:6" ht="12.75" customHeight="1" x14ac:dyDescent="0.2">
      <c r="A153" s="57">
        <v>311</v>
      </c>
      <c r="B153" s="91" t="s">
        <v>347</v>
      </c>
      <c r="C153" s="54" t="s">
        <v>348</v>
      </c>
      <c r="D153" s="55">
        <f t="shared" ref="D153:E153" si="37">SUM(D154:D157)</f>
        <v>2771074</v>
      </c>
      <c r="E153" s="55">
        <f t="shared" si="37"/>
        <v>2774647.64</v>
      </c>
      <c r="F153" s="56">
        <f t="shared" si="31"/>
        <v>100.1289622723897</v>
      </c>
    </row>
    <row r="154" spans="1:6" ht="12.75" customHeight="1" x14ac:dyDescent="0.2">
      <c r="A154" s="57">
        <v>3111</v>
      </c>
      <c r="B154" s="91" t="s">
        <v>349</v>
      </c>
      <c r="C154" s="54" t="s">
        <v>350</v>
      </c>
      <c r="D154" s="257">
        <v>2771074</v>
      </c>
      <c r="E154" s="257">
        <v>2774647.64</v>
      </c>
      <c r="F154" s="56">
        <f t="shared" si="31"/>
        <v>100.1289622723897</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114509</v>
      </c>
      <c r="E158" s="257">
        <v>129415.83</v>
      </c>
      <c r="F158" s="56">
        <f t="shared" si="31"/>
        <v>113.01804224995415</v>
      </c>
    </row>
    <row r="159" spans="1:6" ht="12.75" customHeight="1" x14ac:dyDescent="0.2">
      <c r="A159" s="57">
        <v>313</v>
      </c>
      <c r="B159" s="91" t="s">
        <v>359</v>
      </c>
      <c r="C159" s="54" t="s">
        <v>360</v>
      </c>
      <c r="D159" s="55">
        <f t="shared" ref="D159:E159" si="38">SUM(D160:D162)</f>
        <v>459139</v>
      </c>
      <c r="E159" s="55">
        <f t="shared" si="38"/>
        <v>451671.83</v>
      </c>
      <c r="F159" s="56">
        <f t="shared" si="31"/>
        <v>98.373658086113352</v>
      </c>
    </row>
    <row r="160" spans="1:6" ht="12.75" customHeight="1" x14ac:dyDescent="0.2">
      <c r="A160" s="57">
        <v>3131</v>
      </c>
      <c r="B160" s="91" t="s">
        <v>139</v>
      </c>
      <c r="C160" s="54" t="s">
        <v>361</v>
      </c>
      <c r="D160" s="257"/>
      <c r="E160" s="257">
        <v>144.38</v>
      </c>
      <c r="F160" s="56" t="str">
        <f t="shared" si="31"/>
        <v>-</v>
      </c>
    </row>
    <row r="161" spans="1:6" ht="12.75" customHeight="1" x14ac:dyDescent="0.2">
      <c r="A161" s="57">
        <v>3132</v>
      </c>
      <c r="B161" s="91" t="s">
        <v>362</v>
      </c>
      <c r="C161" s="54" t="s">
        <v>363</v>
      </c>
      <c r="D161" s="257">
        <v>458636</v>
      </c>
      <c r="E161" s="257">
        <v>451301.25</v>
      </c>
      <c r="F161" s="56">
        <f t="shared" si="31"/>
        <v>98.400746997619024</v>
      </c>
    </row>
    <row r="162" spans="1:6" ht="12.75" customHeight="1" x14ac:dyDescent="0.2">
      <c r="A162" s="57">
        <v>3133</v>
      </c>
      <c r="B162" s="91" t="s">
        <v>364</v>
      </c>
      <c r="C162" s="54" t="s">
        <v>365</v>
      </c>
      <c r="D162" s="257">
        <v>503</v>
      </c>
      <c r="E162" s="257">
        <v>226.2</v>
      </c>
      <c r="F162" s="56">
        <f t="shared" si="31"/>
        <v>44.970178926441349</v>
      </c>
    </row>
    <row r="163" spans="1:6" ht="12.75" customHeight="1" x14ac:dyDescent="0.2">
      <c r="A163" s="57">
        <v>32</v>
      </c>
      <c r="B163" s="91" t="s">
        <v>366</v>
      </c>
      <c r="C163" s="54" t="s">
        <v>367</v>
      </c>
      <c r="D163" s="55">
        <f t="shared" ref="D163:E163" si="39">D164+D169+D177+D187+D188</f>
        <v>1081592</v>
      </c>
      <c r="E163" s="55">
        <f t="shared" si="39"/>
        <v>1422612.43</v>
      </c>
      <c r="F163" s="56">
        <f t="shared" si="31"/>
        <v>131.52948893852766</v>
      </c>
    </row>
    <row r="164" spans="1:6" ht="12.75" customHeight="1" x14ac:dyDescent="0.2">
      <c r="A164" s="57">
        <v>321</v>
      </c>
      <c r="B164" s="91" t="s">
        <v>368</v>
      </c>
      <c r="C164" s="54" t="s">
        <v>369</v>
      </c>
      <c r="D164" s="55">
        <f t="shared" ref="D164:E164" si="40">SUM(D165:D168)</f>
        <v>133898</v>
      </c>
      <c r="E164" s="55">
        <f t="shared" si="40"/>
        <v>189161.11</v>
      </c>
      <c r="F164" s="56">
        <f t="shared" si="31"/>
        <v>141.27254327921253</v>
      </c>
    </row>
    <row r="165" spans="1:6" ht="12.75" customHeight="1" x14ac:dyDescent="0.2">
      <c r="A165" s="57">
        <v>3211</v>
      </c>
      <c r="B165" s="91" t="s">
        <v>370</v>
      </c>
      <c r="C165" s="54" t="s">
        <v>371</v>
      </c>
      <c r="D165" s="257">
        <v>1496</v>
      </c>
      <c r="E165" s="257">
        <v>26441.01</v>
      </c>
      <c r="F165" s="56">
        <f t="shared" si="31"/>
        <v>1767.4471925133687</v>
      </c>
    </row>
    <row r="166" spans="1:6" ht="12.75" customHeight="1" x14ac:dyDescent="0.2">
      <c r="A166" s="57">
        <v>3212</v>
      </c>
      <c r="B166" s="91" t="s">
        <v>372</v>
      </c>
      <c r="C166" s="54" t="s">
        <v>373</v>
      </c>
      <c r="D166" s="257">
        <v>123446</v>
      </c>
      <c r="E166" s="257">
        <v>140379.29999999999</v>
      </c>
      <c r="F166" s="56">
        <f t="shared" si="31"/>
        <v>113.71717188082238</v>
      </c>
    </row>
    <row r="167" spans="1:6" ht="12.75" customHeight="1" x14ac:dyDescent="0.2">
      <c r="A167" s="57">
        <v>3213</v>
      </c>
      <c r="B167" s="91" t="s">
        <v>374</v>
      </c>
      <c r="C167" s="54" t="s">
        <v>375</v>
      </c>
      <c r="D167" s="257">
        <v>2296</v>
      </c>
      <c r="E167" s="257">
        <v>12512.8</v>
      </c>
      <c r="F167" s="56">
        <f t="shared" si="31"/>
        <v>544.98257839721248</v>
      </c>
    </row>
    <row r="168" spans="1:6" ht="12.75" customHeight="1" x14ac:dyDescent="0.2">
      <c r="A168" s="57">
        <v>3214</v>
      </c>
      <c r="B168" s="91" t="s">
        <v>376</v>
      </c>
      <c r="C168" s="54" t="s">
        <v>377</v>
      </c>
      <c r="D168" s="257">
        <v>6660</v>
      </c>
      <c r="E168" s="257">
        <v>9828</v>
      </c>
      <c r="F168" s="56">
        <f t="shared" si="31"/>
        <v>147.56756756756758</v>
      </c>
    </row>
    <row r="169" spans="1:6" ht="12.75" customHeight="1" x14ac:dyDescent="0.2">
      <c r="A169" s="57">
        <v>322</v>
      </c>
      <c r="B169" s="91" t="s">
        <v>378</v>
      </c>
      <c r="C169" s="54" t="s">
        <v>379</v>
      </c>
      <c r="D169" s="55">
        <f t="shared" ref="D169:E169" si="41">SUM(D170:D176)</f>
        <v>740849</v>
      </c>
      <c r="E169" s="55">
        <f t="shared" si="41"/>
        <v>876239.32</v>
      </c>
      <c r="F169" s="56">
        <f t="shared" si="31"/>
        <v>118.27502230549005</v>
      </c>
    </row>
    <row r="170" spans="1:6" ht="12.75" customHeight="1" x14ac:dyDescent="0.2">
      <c r="A170" s="57">
        <v>3221</v>
      </c>
      <c r="B170" s="91" t="s">
        <v>380</v>
      </c>
      <c r="C170" s="54" t="s">
        <v>381</v>
      </c>
      <c r="D170" s="257">
        <v>56268</v>
      </c>
      <c r="E170" s="257">
        <v>51440.88</v>
      </c>
      <c r="F170" s="56">
        <f t="shared" si="31"/>
        <v>91.421198549797396</v>
      </c>
    </row>
    <row r="171" spans="1:6" ht="12.75" customHeight="1" x14ac:dyDescent="0.2">
      <c r="A171" s="57">
        <v>3222</v>
      </c>
      <c r="B171" s="91" t="s">
        <v>382</v>
      </c>
      <c r="C171" s="54" t="s">
        <v>383</v>
      </c>
      <c r="D171" s="257">
        <v>400906</v>
      </c>
      <c r="E171" s="257">
        <v>440216.02</v>
      </c>
      <c r="F171" s="56">
        <f t="shared" si="31"/>
        <v>109.80529600454969</v>
      </c>
    </row>
    <row r="172" spans="1:6" ht="12.75" customHeight="1" x14ac:dyDescent="0.2">
      <c r="A172" s="57">
        <v>3223</v>
      </c>
      <c r="B172" s="91" t="s">
        <v>384</v>
      </c>
      <c r="C172" s="54" t="s">
        <v>385</v>
      </c>
      <c r="D172" s="257">
        <v>241749</v>
      </c>
      <c r="E172" s="257">
        <v>355499.86</v>
      </c>
      <c r="F172" s="56">
        <f t="shared" si="31"/>
        <v>147.05329080988957</v>
      </c>
    </row>
    <row r="173" spans="1:6" ht="12.75" customHeight="1" x14ac:dyDescent="0.2">
      <c r="A173" s="57">
        <v>3224</v>
      </c>
      <c r="B173" s="91" t="s">
        <v>386</v>
      </c>
      <c r="C173" s="54" t="s">
        <v>387</v>
      </c>
      <c r="D173" s="257">
        <v>13289</v>
      </c>
      <c r="E173" s="257">
        <v>7339.1</v>
      </c>
      <c r="F173" s="56">
        <f t="shared" si="31"/>
        <v>55.22687937391828</v>
      </c>
    </row>
    <row r="174" spans="1:6" ht="12.75" customHeight="1" x14ac:dyDescent="0.2">
      <c r="A174" s="57">
        <v>3225</v>
      </c>
      <c r="B174" s="91" t="s">
        <v>388</v>
      </c>
      <c r="C174" s="54" t="s">
        <v>389</v>
      </c>
      <c r="D174" s="257">
        <v>23954</v>
      </c>
      <c r="E174" s="257">
        <v>21743.46</v>
      </c>
      <c r="F174" s="56">
        <f t="shared" si="31"/>
        <v>90.771729147532767</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4683</v>
      </c>
      <c r="E176" s="257"/>
      <c r="F176" s="56">
        <f t="shared" si="31"/>
        <v>0</v>
      </c>
    </row>
    <row r="177" spans="1:6" ht="12.75" customHeight="1" x14ac:dyDescent="0.2">
      <c r="A177" s="57">
        <v>323</v>
      </c>
      <c r="B177" s="91" t="s">
        <v>394</v>
      </c>
      <c r="C177" s="54" t="s">
        <v>395</v>
      </c>
      <c r="D177" s="55">
        <f t="shared" ref="D177:E177" si="42">SUM(D178:D186)</f>
        <v>166525</v>
      </c>
      <c r="E177" s="55">
        <f t="shared" si="42"/>
        <v>234084.22</v>
      </c>
      <c r="F177" s="56">
        <f t="shared" si="31"/>
        <v>140.57001651403692</v>
      </c>
    </row>
    <row r="178" spans="1:6" ht="12.75" customHeight="1" x14ac:dyDescent="0.2">
      <c r="A178" s="57">
        <v>3231</v>
      </c>
      <c r="B178" s="91" t="s">
        <v>396</v>
      </c>
      <c r="C178" s="54" t="s">
        <v>397</v>
      </c>
      <c r="D178" s="257">
        <v>9999</v>
      </c>
      <c r="E178" s="257">
        <v>37809.35</v>
      </c>
      <c r="F178" s="56">
        <f t="shared" si="31"/>
        <v>378.13131313131311</v>
      </c>
    </row>
    <row r="179" spans="1:6" ht="12.75" customHeight="1" x14ac:dyDescent="0.2">
      <c r="A179" s="57">
        <v>3232</v>
      </c>
      <c r="B179" s="91" t="s">
        <v>398</v>
      </c>
      <c r="C179" s="54" t="s">
        <v>399</v>
      </c>
      <c r="D179" s="257">
        <v>32931</v>
      </c>
      <c r="E179" s="257">
        <v>24486.21</v>
      </c>
      <c r="F179" s="56">
        <f t="shared" si="31"/>
        <v>74.356108226291326</v>
      </c>
    </row>
    <row r="180" spans="1:6" ht="12.75" customHeight="1" x14ac:dyDescent="0.2">
      <c r="A180" s="57">
        <v>3233</v>
      </c>
      <c r="B180" s="91" t="s">
        <v>400</v>
      </c>
      <c r="C180" s="54" t="s">
        <v>401</v>
      </c>
      <c r="D180" s="257">
        <v>7322</v>
      </c>
      <c r="E180" s="257">
        <v>960</v>
      </c>
      <c r="F180" s="56">
        <f t="shared" si="31"/>
        <v>13.111171810980608</v>
      </c>
    </row>
    <row r="181" spans="1:6" ht="12.75" customHeight="1" x14ac:dyDescent="0.2">
      <c r="A181" s="57">
        <v>3234</v>
      </c>
      <c r="B181" s="91" t="s">
        <v>402</v>
      </c>
      <c r="C181" s="54" t="s">
        <v>403</v>
      </c>
      <c r="D181" s="257">
        <v>63645</v>
      </c>
      <c r="E181" s="257">
        <v>82973.240000000005</v>
      </c>
      <c r="F181" s="56">
        <f t="shared" si="31"/>
        <v>130.36882708775238</v>
      </c>
    </row>
    <row r="182" spans="1:6" ht="12.75" customHeight="1" x14ac:dyDescent="0.2">
      <c r="A182" s="57">
        <v>3235</v>
      </c>
      <c r="B182" s="91" t="s">
        <v>404</v>
      </c>
      <c r="C182" s="54" t="s">
        <v>405</v>
      </c>
      <c r="D182" s="257">
        <v>2634</v>
      </c>
      <c r="E182" s="257">
        <v>13451.91</v>
      </c>
      <c r="F182" s="56">
        <f t="shared" si="31"/>
        <v>510.70273348519362</v>
      </c>
    </row>
    <row r="183" spans="1:6" ht="12.75" customHeight="1" x14ac:dyDescent="0.2">
      <c r="A183" s="57">
        <v>3236</v>
      </c>
      <c r="B183" s="91" t="s">
        <v>406</v>
      </c>
      <c r="C183" s="54" t="s">
        <v>407</v>
      </c>
      <c r="D183" s="257">
        <v>2449</v>
      </c>
      <c r="E183" s="257">
        <v>11063.4</v>
      </c>
      <c r="F183" s="56">
        <f t="shared" si="31"/>
        <v>451.75173540220499</v>
      </c>
    </row>
    <row r="184" spans="1:6" ht="12.75" customHeight="1" x14ac:dyDescent="0.2">
      <c r="A184" s="57">
        <v>3237</v>
      </c>
      <c r="B184" s="91" t="s">
        <v>408</v>
      </c>
      <c r="C184" s="54" t="s">
        <v>409</v>
      </c>
      <c r="D184" s="257">
        <v>16187</v>
      </c>
      <c r="E184" s="257">
        <v>40976.980000000003</v>
      </c>
      <c r="F184" s="56">
        <f t="shared" si="31"/>
        <v>253.14746401433251</v>
      </c>
    </row>
    <row r="185" spans="1:6" ht="12.75" customHeight="1" x14ac:dyDescent="0.2">
      <c r="A185" s="57">
        <v>3238</v>
      </c>
      <c r="B185" s="91" t="s">
        <v>410</v>
      </c>
      <c r="C185" s="54" t="s">
        <v>411</v>
      </c>
      <c r="D185" s="257">
        <v>28166</v>
      </c>
      <c r="E185" s="257">
        <v>18704.169999999998</v>
      </c>
      <c r="F185" s="56">
        <f t="shared" si="31"/>
        <v>66.406909039267191</v>
      </c>
    </row>
    <row r="186" spans="1:6" ht="12.75" customHeight="1" x14ac:dyDescent="0.2">
      <c r="A186" s="57">
        <v>3239</v>
      </c>
      <c r="B186" s="91" t="s">
        <v>412</v>
      </c>
      <c r="C186" s="54" t="s">
        <v>413</v>
      </c>
      <c r="D186" s="257">
        <v>3192</v>
      </c>
      <c r="E186" s="257">
        <v>3658.96</v>
      </c>
      <c r="F186" s="56">
        <f t="shared" si="31"/>
        <v>114.62907268170426</v>
      </c>
    </row>
    <row r="187" spans="1:6" ht="12.75" customHeight="1" x14ac:dyDescent="0.2">
      <c r="A187" s="57">
        <v>324</v>
      </c>
      <c r="B187" s="91" t="s">
        <v>414</v>
      </c>
      <c r="C187" s="54" t="s">
        <v>415</v>
      </c>
      <c r="D187" s="257"/>
      <c r="E187" s="257">
        <v>81476.75</v>
      </c>
      <c r="F187" s="56" t="str">
        <f t="shared" si="31"/>
        <v>-</v>
      </c>
    </row>
    <row r="188" spans="1:6" ht="12.75" customHeight="1" x14ac:dyDescent="0.2">
      <c r="A188" s="57">
        <v>329</v>
      </c>
      <c r="B188" s="91" t="s">
        <v>416</v>
      </c>
      <c r="C188" s="54" t="s">
        <v>417</v>
      </c>
      <c r="D188" s="55">
        <f t="shared" ref="D188:E188" si="43">SUM(D189:D195)</f>
        <v>40320</v>
      </c>
      <c r="E188" s="55">
        <f t="shared" si="43"/>
        <v>41651.03</v>
      </c>
      <c r="F188" s="56">
        <f t="shared" si="31"/>
        <v>103.30116567460317</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3112</v>
      </c>
      <c r="E190" s="257">
        <v>6322.76</v>
      </c>
      <c r="F190" s="56">
        <f t="shared" si="31"/>
        <v>203.17352185089973</v>
      </c>
    </row>
    <row r="191" spans="1:6" ht="12.75" customHeight="1" x14ac:dyDescent="0.2">
      <c r="A191" s="57">
        <v>3293</v>
      </c>
      <c r="B191" s="91" t="s">
        <v>422</v>
      </c>
      <c r="C191" s="54" t="s">
        <v>423</v>
      </c>
      <c r="D191" s="257">
        <v>5193</v>
      </c>
      <c r="E191" s="257">
        <v>11900.3</v>
      </c>
      <c r="F191" s="56">
        <f t="shared" si="31"/>
        <v>229.16040824186405</v>
      </c>
    </row>
    <row r="192" spans="1:6" ht="12.75" customHeight="1" x14ac:dyDescent="0.2">
      <c r="A192" s="57">
        <v>3294</v>
      </c>
      <c r="B192" s="91" t="s">
        <v>424</v>
      </c>
      <c r="C192" s="54" t="s">
        <v>425</v>
      </c>
      <c r="D192" s="257">
        <v>250</v>
      </c>
      <c r="E192" s="257"/>
      <c r="F192" s="56">
        <f t="shared" si="31"/>
        <v>0</v>
      </c>
    </row>
    <row r="193" spans="1:6" ht="12.75" customHeight="1" x14ac:dyDescent="0.2">
      <c r="A193" s="57">
        <v>3295</v>
      </c>
      <c r="B193" s="91" t="s">
        <v>426</v>
      </c>
      <c r="C193" s="54" t="s">
        <v>427</v>
      </c>
      <c r="D193" s="257">
        <v>10125</v>
      </c>
      <c r="E193" s="257">
        <v>11272.5</v>
      </c>
      <c r="F193" s="56">
        <f t="shared" si="31"/>
        <v>111.33333333333333</v>
      </c>
    </row>
    <row r="194" spans="1:6" ht="12.75" customHeight="1" x14ac:dyDescent="0.2">
      <c r="A194" s="57" t="s">
        <v>428</v>
      </c>
      <c r="B194" s="91" t="s">
        <v>429</v>
      </c>
      <c r="C194" s="54" t="s">
        <v>428</v>
      </c>
      <c r="D194" s="257">
        <v>21632</v>
      </c>
      <c r="E194" s="257">
        <v>9925</v>
      </c>
      <c r="F194" s="56">
        <f t="shared" si="31"/>
        <v>45.88110207100592</v>
      </c>
    </row>
    <row r="195" spans="1:6" ht="12.75" customHeight="1" x14ac:dyDescent="0.2">
      <c r="A195" s="57">
        <v>3299</v>
      </c>
      <c r="B195" s="91" t="s">
        <v>430</v>
      </c>
      <c r="C195" s="54" t="s">
        <v>431</v>
      </c>
      <c r="D195" s="257">
        <v>8</v>
      </c>
      <c r="E195" s="257">
        <v>2230.4699999999998</v>
      </c>
      <c r="F195" s="56" t="str">
        <f t="shared" si="31"/>
        <v>&gt;&gt;100</v>
      </c>
    </row>
    <row r="196" spans="1:6" ht="12.75" customHeight="1" x14ac:dyDescent="0.2">
      <c r="A196" s="57">
        <v>34</v>
      </c>
      <c r="B196" s="247" t="s">
        <v>432</v>
      </c>
      <c r="C196" s="54" t="s">
        <v>433</v>
      </c>
      <c r="D196" s="55">
        <f t="shared" ref="D196:E196" si="44">D197+D202+D210</f>
        <v>1841</v>
      </c>
      <c r="E196" s="55">
        <f t="shared" si="44"/>
        <v>7434.41</v>
      </c>
      <c r="F196" s="56">
        <f t="shared" si="31"/>
        <v>403.82455187398153</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1841</v>
      </c>
      <c r="E210" s="55">
        <f t="shared" si="47"/>
        <v>7434.41</v>
      </c>
      <c r="F210" s="56">
        <f t="shared" si="31"/>
        <v>403.82455187398153</v>
      </c>
    </row>
    <row r="211" spans="1:6" ht="12.75" customHeight="1" x14ac:dyDescent="0.2">
      <c r="A211" s="57">
        <v>3431</v>
      </c>
      <c r="B211" s="247" t="s">
        <v>462</v>
      </c>
      <c r="C211" s="54" t="s">
        <v>463</v>
      </c>
      <c r="D211" s="257">
        <v>1841</v>
      </c>
      <c r="E211" s="257">
        <v>2259.16</v>
      </c>
      <c r="F211" s="56">
        <f t="shared" si="31"/>
        <v>122.71374253123301</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v>5175.25</v>
      </c>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v>37068</v>
      </c>
      <c r="E285" s="257">
        <v>36511.93</v>
      </c>
      <c r="F285" s="56">
        <f t="shared" ref="F285:F296" si="76">IF(D285&lt;&gt;0,IF(E285/D285&gt;=100,"&gt;&gt;100",E285/D285*100),"-")</f>
        <v>98.499865112765733</v>
      </c>
    </row>
    <row r="286" spans="1:6" ht="12.75" customHeight="1" x14ac:dyDescent="0.2">
      <c r="A286" s="57" t="s">
        <v>605</v>
      </c>
      <c r="B286" s="91" t="s">
        <v>608</v>
      </c>
      <c r="C286" s="54" t="s">
        <v>609</v>
      </c>
      <c r="D286" s="257">
        <v>37068</v>
      </c>
      <c r="E286" s="257">
        <v>36511.93</v>
      </c>
      <c r="F286" s="56">
        <f t="shared" si="76"/>
        <v>98.499865112765733</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4428155</v>
      </c>
      <c r="E289" s="55">
        <f t="shared" si="79"/>
        <v>4785782.1400000006</v>
      </c>
      <c r="F289" s="56">
        <f t="shared" si="76"/>
        <v>108.07621097274149</v>
      </c>
    </row>
    <row r="290" spans="1:6" ht="12.75" customHeight="1" x14ac:dyDescent="0.2">
      <c r="A290" s="57" t="s">
        <v>605</v>
      </c>
      <c r="B290" s="91" t="s">
        <v>616</v>
      </c>
      <c r="C290" s="54" t="s">
        <v>617</v>
      </c>
      <c r="D290" s="55">
        <f>IF(D6&gt;=D289,D6-D289,0)</f>
        <v>359041</v>
      </c>
      <c r="E290" s="55">
        <f>IF(E6&gt;=E289,E6-E289,0)</f>
        <v>0</v>
      </c>
      <c r="F290" s="56">
        <f t="shared" si="76"/>
        <v>0</v>
      </c>
    </row>
    <row r="291" spans="1:6" ht="12.75" customHeight="1" x14ac:dyDescent="0.2">
      <c r="A291" s="57" t="s">
        <v>605</v>
      </c>
      <c r="B291" s="91" t="s">
        <v>618</v>
      </c>
      <c r="C291" s="54" t="s">
        <v>619</v>
      </c>
      <c r="D291" s="55">
        <f>IF(D289&gt;=D6,D289-D6,0)</f>
        <v>0</v>
      </c>
      <c r="E291" s="55">
        <f>IF(E289&gt;=E6,E289-E6,0)</f>
        <v>40589.420000000857</v>
      </c>
      <c r="F291" s="56" t="str">
        <f t="shared" si="76"/>
        <v>-</v>
      </c>
    </row>
    <row r="292" spans="1:6" ht="12.75" customHeight="1" x14ac:dyDescent="0.2">
      <c r="A292" s="57">
        <v>92211</v>
      </c>
      <c r="B292" s="91" t="s">
        <v>620</v>
      </c>
      <c r="C292" s="54" t="s">
        <v>621</v>
      </c>
      <c r="D292" s="257"/>
      <c r="E292" s="257">
        <v>92471.27</v>
      </c>
      <c r="F292" s="56" t="str">
        <f t="shared" si="76"/>
        <v>-</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v>126003</v>
      </c>
      <c r="E294" s="257">
        <v>180799.03</v>
      </c>
      <c r="F294" s="56">
        <f t="shared" si="76"/>
        <v>143.48787727276334</v>
      </c>
    </row>
    <row r="295" spans="1:6" ht="24" x14ac:dyDescent="0.2">
      <c r="A295" s="57">
        <v>9661</v>
      </c>
      <c r="B295" s="91" t="s">
        <v>626</v>
      </c>
      <c r="C295" s="54" t="s">
        <v>627</v>
      </c>
      <c r="D295" s="257">
        <v>83208</v>
      </c>
      <c r="E295" s="257">
        <v>130811.4</v>
      </c>
      <c r="F295" s="56">
        <f t="shared" si="76"/>
        <v>157.21012402653591</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660</v>
      </c>
      <c r="E298" s="55">
        <f t="shared" si="80"/>
        <v>660</v>
      </c>
      <c r="F298" s="56">
        <f t="shared" ref="F298:F418" si="81">IF(D298&lt;&gt;0,IF(E298/D298&gt;=100,"&gt;&gt;100",E298/D298*100),"-")</f>
        <v>100</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660</v>
      </c>
      <c r="E311" s="55">
        <f t="shared" si="85"/>
        <v>660</v>
      </c>
      <c r="F311" s="56">
        <f t="shared" si="81"/>
        <v>100</v>
      </c>
    </row>
    <row r="312" spans="1:6" ht="12.75" customHeight="1" x14ac:dyDescent="0.2">
      <c r="A312" s="57">
        <v>721</v>
      </c>
      <c r="B312" s="91" t="s">
        <v>659</v>
      </c>
      <c r="C312" s="54" t="s">
        <v>660</v>
      </c>
      <c r="D312" s="55">
        <f t="shared" ref="D312:E312" si="86">SUM(D313:D316)</f>
        <v>660</v>
      </c>
      <c r="E312" s="55">
        <f t="shared" si="86"/>
        <v>660</v>
      </c>
      <c r="F312" s="56">
        <f t="shared" si="81"/>
        <v>100</v>
      </c>
    </row>
    <row r="313" spans="1:6" ht="12.75" customHeight="1" x14ac:dyDescent="0.2">
      <c r="A313" s="57">
        <v>7211</v>
      </c>
      <c r="B313" s="91" t="s">
        <v>661</v>
      </c>
      <c r="C313" s="54" t="s">
        <v>662</v>
      </c>
      <c r="D313" s="257">
        <v>660</v>
      </c>
      <c r="E313" s="257">
        <v>660</v>
      </c>
      <c r="F313" s="56">
        <f t="shared" si="81"/>
        <v>100</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26637</v>
      </c>
      <c r="E350" s="55">
        <f t="shared" si="95"/>
        <v>12782.81</v>
      </c>
      <c r="F350" s="56">
        <f t="shared" si="81"/>
        <v>47.988925179261926</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26637</v>
      </c>
      <c r="E363" s="55">
        <f t="shared" si="99"/>
        <v>12782.81</v>
      </c>
      <c r="F363" s="56">
        <f t="shared" si="81"/>
        <v>47.988925179261926</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25675</v>
      </c>
      <c r="E369" s="55">
        <f t="shared" si="101"/>
        <v>12141.8</v>
      </c>
      <c r="F369" s="56">
        <f t="shared" si="81"/>
        <v>47.29036027263875</v>
      </c>
    </row>
    <row r="370" spans="1:6" ht="12.75" customHeight="1" x14ac:dyDescent="0.2">
      <c r="A370" s="57">
        <v>4221</v>
      </c>
      <c r="B370" s="91" t="s">
        <v>671</v>
      </c>
      <c r="C370" s="54" t="s">
        <v>763</v>
      </c>
      <c r="D370" s="257">
        <v>10925</v>
      </c>
      <c r="E370" s="257">
        <v>4243.75</v>
      </c>
      <c r="F370" s="56">
        <f t="shared" si="81"/>
        <v>38.844393592677342</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v>14750</v>
      </c>
      <c r="E376" s="257">
        <v>7898.05</v>
      </c>
      <c r="F376" s="56">
        <f t="shared" si="81"/>
        <v>53.546101694915258</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962</v>
      </c>
      <c r="E383" s="55">
        <f t="shared" si="103"/>
        <v>641.01</v>
      </c>
      <c r="F383" s="56">
        <f t="shared" si="81"/>
        <v>66.63305613305613</v>
      </c>
    </row>
    <row r="384" spans="1:6" ht="12.75" customHeight="1" x14ac:dyDescent="0.2">
      <c r="A384" s="57">
        <v>4241</v>
      </c>
      <c r="B384" s="91" t="s">
        <v>780</v>
      </c>
      <c r="C384" s="54" t="s">
        <v>781</v>
      </c>
      <c r="D384" s="257">
        <v>962</v>
      </c>
      <c r="E384" s="257">
        <v>641.01</v>
      </c>
      <c r="F384" s="56">
        <f t="shared" si="81"/>
        <v>66.63305613305613</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25977</v>
      </c>
      <c r="E408" s="55">
        <f t="shared" si="111"/>
        <v>12122.81</v>
      </c>
      <c r="F408" s="56">
        <f t="shared" si="81"/>
        <v>46.667475074104011</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v>253460</v>
      </c>
      <c r="E410" s="257">
        <v>275063.31</v>
      </c>
      <c r="F410" s="56">
        <f t="shared" si="81"/>
        <v>108.52336068807702</v>
      </c>
    </row>
    <row r="411" spans="1:6" ht="12.75" customHeight="1" x14ac:dyDescent="0.2">
      <c r="A411" s="57">
        <v>97</v>
      </c>
      <c r="B411" s="91" t="s">
        <v>824</v>
      </c>
      <c r="C411" s="54" t="s">
        <v>825</v>
      </c>
      <c r="D411" s="257">
        <v>13643</v>
      </c>
      <c r="E411" s="257">
        <v>12322.55</v>
      </c>
      <c r="F411" s="56">
        <f t="shared" si="81"/>
        <v>90.321410247013105</v>
      </c>
    </row>
    <row r="412" spans="1:6" ht="12.75" customHeight="1" x14ac:dyDescent="0.2">
      <c r="A412" s="57" t="s">
        <v>605</v>
      </c>
      <c r="B412" s="91" t="s">
        <v>826</v>
      </c>
      <c r="C412" s="54" t="s">
        <v>827</v>
      </c>
      <c r="D412" s="55">
        <f>D6+D298</f>
        <v>4787856</v>
      </c>
      <c r="E412" s="55">
        <f>E6+E298</f>
        <v>4745852.72</v>
      </c>
      <c r="F412" s="56">
        <f t="shared" si="81"/>
        <v>99.122712128351381</v>
      </c>
    </row>
    <row r="413" spans="1:6" ht="12.75" customHeight="1" x14ac:dyDescent="0.2">
      <c r="A413" s="57" t="s">
        <v>605</v>
      </c>
      <c r="B413" s="91" t="s">
        <v>828</v>
      </c>
      <c r="C413" s="54" t="s">
        <v>829</v>
      </c>
      <c r="D413" s="55">
        <f t="shared" ref="D413:E413" si="112">D289+D350</f>
        <v>4454792</v>
      </c>
      <c r="E413" s="55">
        <f t="shared" si="112"/>
        <v>4798564.95</v>
      </c>
      <c r="F413" s="56">
        <f t="shared" si="81"/>
        <v>107.71692483060937</v>
      </c>
    </row>
    <row r="414" spans="1:6" ht="12.75" customHeight="1" x14ac:dyDescent="0.2">
      <c r="A414" s="57" t="s">
        <v>605</v>
      </c>
      <c r="B414" s="91" t="s">
        <v>830</v>
      </c>
      <c r="C414" s="54" t="s">
        <v>831</v>
      </c>
      <c r="D414" s="55">
        <f t="shared" ref="D414:E414" si="113">IF(D412&gt;=D413,D412-D413,0)</f>
        <v>333064</v>
      </c>
      <c r="E414" s="55">
        <f t="shared" si="113"/>
        <v>0</v>
      </c>
      <c r="F414" s="56">
        <f t="shared" si="81"/>
        <v>0</v>
      </c>
    </row>
    <row r="415" spans="1:6" ht="12.75" customHeight="1" x14ac:dyDescent="0.2">
      <c r="A415" s="57" t="s">
        <v>605</v>
      </c>
      <c r="B415" s="91" t="s">
        <v>832</v>
      </c>
      <c r="C415" s="54" t="s">
        <v>833</v>
      </c>
      <c r="D415" s="55">
        <f t="shared" ref="D415:E415" si="114">IF(D413&gt;=D412,D413-D412,0)</f>
        <v>0</v>
      </c>
      <c r="E415" s="55">
        <f t="shared" si="114"/>
        <v>52712.230000000447</v>
      </c>
      <c r="F415" s="56" t="str">
        <f t="shared" si="81"/>
        <v>-</v>
      </c>
    </row>
    <row r="416" spans="1:6" ht="12.75" customHeight="1" x14ac:dyDescent="0.2">
      <c r="A416" s="65" t="s">
        <v>834</v>
      </c>
      <c r="B416" s="247" t="s">
        <v>835</v>
      </c>
      <c r="C416" s="66" t="s">
        <v>836</v>
      </c>
      <c r="D416" s="55">
        <f t="shared" ref="D416:E416" si="115">IF(D292-D293+D409-D410&gt;=0,D292-D293+D409-D410,0)</f>
        <v>0</v>
      </c>
      <c r="E416" s="55">
        <f t="shared" si="115"/>
        <v>0</v>
      </c>
      <c r="F416" s="56" t="str">
        <f t="shared" si="81"/>
        <v>-</v>
      </c>
    </row>
    <row r="417" spans="1:6" ht="12.75" customHeight="1" x14ac:dyDescent="0.2">
      <c r="A417" s="65" t="s">
        <v>834</v>
      </c>
      <c r="B417" s="91" t="s">
        <v>837</v>
      </c>
      <c r="C417" s="66" t="s">
        <v>838</v>
      </c>
      <c r="D417" s="55">
        <f t="shared" ref="D417:E417" si="116">IF(D293-D292+D410-D409&gt;=0,D293-D292+D410-D409,0)</f>
        <v>253460</v>
      </c>
      <c r="E417" s="55">
        <f t="shared" si="116"/>
        <v>182592.03999999998</v>
      </c>
      <c r="F417" s="56">
        <f t="shared" si="81"/>
        <v>72.039785370472657</v>
      </c>
    </row>
    <row r="418" spans="1:6" ht="12.75" customHeight="1" x14ac:dyDescent="0.2">
      <c r="A418" s="60" t="s">
        <v>839</v>
      </c>
      <c r="B418" s="248" t="s">
        <v>840</v>
      </c>
      <c r="C418" s="61" t="s">
        <v>841</v>
      </c>
      <c r="D418" s="67">
        <f t="shared" ref="D418:E418" si="117">D294+D411</f>
        <v>139646</v>
      </c>
      <c r="E418" s="67">
        <f t="shared" si="117"/>
        <v>193121.58</v>
      </c>
      <c r="F418" s="62">
        <f t="shared" si="81"/>
        <v>138.29367113988226</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4787856</v>
      </c>
      <c r="E639" s="55">
        <f t="shared" si="180"/>
        <v>4745852.72</v>
      </c>
      <c r="F639" s="56">
        <f t="shared" si="119"/>
        <v>99.122712128351381</v>
      </c>
    </row>
    <row r="640" spans="1:6" ht="12.75" customHeight="1" x14ac:dyDescent="0.2">
      <c r="A640" s="57" t="s">
        <v>605</v>
      </c>
      <c r="B640" s="91" t="s">
        <v>1274</v>
      </c>
      <c r="C640" s="54" t="s">
        <v>1275</v>
      </c>
      <c r="D640" s="55">
        <f t="shared" ref="D640:E640" si="181">D413+D528</f>
        <v>4454792</v>
      </c>
      <c r="E640" s="55">
        <f t="shared" si="181"/>
        <v>4798564.95</v>
      </c>
      <c r="F640" s="56">
        <f t="shared" si="119"/>
        <v>107.71692483060937</v>
      </c>
    </row>
    <row r="641" spans="1:6" ht="12.75" customHeight="1" x14ac:dyDescent="0.2">
      <c r="A641" s="57" t="s">
        <v>605</v>
      </c>
      <c r="B641" s="91" t="s">
        <v>1276</v>
      </c>
      <c r="C641" s="54" t="s">
        <v>1277</v>
      </c>
      <c r="D641" s="55">
        <f t="shared" ref="D641:E641" si="182">IF(D639&gt;=D640,D639-D640,0)</f>
        <v>333064</v>
      </c>
      <c r="E641" s="55">
        <f t="shared" si="182"/>
        <v>0</v>
      </c>
      <c r="F641" s="56">
        <f t="shared" si="119"/>
        <v>0</v>
      </c>
    </row>
    <row r="642" spans="1:6" ht="12.75" customHeight="1" x14ac:dyDescent="0.2">
      <c r="A642" s="57" t="s">
        <v>605</v>
      </c>
      <c r="B642" s="91" t="s">
        <v>1278</v>
      </c>
      <c r="C642" s="54" t="s">
        <v>1279</v>
      </c>
      <c r="D642" s="55">
        <f t="shared" ref="D642:E642" si="183">IF(D640&gt;=D639,D640-D639,0)</f>
        <v>0</v>
      </c>
      <c r="E642" s="55">
        <f t="shared" si="183"/>
        <v>52712.230000000447</v>
      </c>
      <c r="F642" s="56" t="str">
        <f t="shared" si="119"/>
        <v>-</v>
      </c>
    </row>
    <row r="643" spans="1:6" ht="24" x14ac:dyDescent="0.2">
      <c r="A643" s="65" t="s">
        <v>1280</v>
      </c>
      <c r="B643" s="91" t="s">
        <v>1281</v>
      </c>
      <c r="C643" s="66" t="s">
        <v>1280</v>
      </c>
      <c r="D643" s="55">
        <f t="shared" ref="D643:E643" si="184">IF(D416-D417+D637-D638&gt;=0,D416-D417+D637-D638,0)</f>
        <v>0</v>
      </c>
      <c r="E643" s="55">
        <f t="shared" si="184"/>
        <v>0</v>
      </c>
      <c r="F643" s="56" t="str">
        <f t="shared" si="119"/>
        <v>-</v>
      </c>
    </row>
    <row r="644" spans="1:6" ht="24" x14ac:dyDescent="0.2">
      <c r="A644" s="65" t="s">
        <v>1282</v>
      </c>
      <c r="B644" s="91" t="s">
        <v>1283</v>
      </c>
      <c r="C644" s="66" t="s">
        <v>1282</v>
      </c>
      <c r="D644" s="55">
        <f t="shared" ref="D644:E644" si="185">IF(D417-D416+D638-D637&gt;=0,D417-D416+D638-D637,0)</f>
        <v>253460</v>
      </c>
      <c r="E644" s="55">
        <f t="shared" si="185"/>
        <v>182592.03999999998</v>
      </c>
      <c r="F644" s="56">
        <f t="shared" si="119"/>
        <v>72.039785370472657</v>
      </c>
    </row>
    <row r="645" spans="1:6" ht="24" x14ac:dyDescent="0.2">
      <c r="A645" s="57" t="s">
        <v>605</v>
      </c>
      <c r="B645" s="91" t="s">
        <v>1284</v>
      </c>
      <c r="C645" s="54" t="s">
        <v>1285</v>
      </c>
      <c r="D645" s="55">
        <f t="shared" ref="D645:E645" si="186">IF(D641+D643-D642-D644&gt;=0,D641+D643-D642-D644,0)</f>
        <v>79604</v>
      </c>
      <c r="E645" s="55">
        <f t="shared" si="186"/>
        <v>0</v>
      </c>
      <c r="F645" s="56">
        <f t="shared" si="119"/>
        <v>0</v>
      </c>
    </row>
    <row r="646" spans="1:6" ht="24" x14ac:dyDescent="0.2">
      <c r="A646" s="57" t="s">
        <v>605</v>
      </c>
      <c r="B646" s="91" t="s">
        <v>1286</v>
      </c>
      <c r="C646" s="54" t="s">
        <v>1287</v>
      </c>
      <c r="D646" s="55">
        <f t="shared" ref="D646:E646" si="187">IF(D642+D644-D641-D643&gt;=0,D642+D644-D641-D643,0)</f>
        <v>0</v>
      </c>
      <c r="E646" s="55">
        <f t="shared" si="187"/>
        <v>235304.27000000043</v>
      </c>
      <c r="F646" s="56" t="str">
        <f t="shared" si="119"/>
        <v>-</v>
      </c>
    </row>
    <row r="647" spans="1:6" ht="24" x14ac:dyDescent="0.2">
      <c r="A647" s="60" t="s">
        <v>1288</v>
      </c>
      <c r="B647" s="248" t="s">
        <v>1289</v>
      </c>
      <c r="C647" s="61" t="s">
        <v>1288</v>
      </c>
      <c r="D647" s="258">
        <v>549478</v>
      </c>
      <c r="E647" s="258">
        <v>545019.39</v>
      </c>
      <c r="F647" s="62">
        <f t="shared" si="119"/>
        <v>99.188573518867003</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281110</v>
      </c>
      <c r="E649" s="257">
        <v>111825.36</v>
      </c>
      <c r="F649" s="56">
        <f t="shared" ref="F649:F724" si="188">IF(D649&lt;&gt;0,IF(E649/D649&gt;=100,"&gt;&gt;100",E649/D649*100),"-")</f>
        <v>39.779929564938996</v>
      </c>
    </row>
    <row r="650" spans="1:6" ht="12.75" customHeight="1" x14ac:dyDescent="0.2">
      <c r="A650" s="57" t="s">
        <v>1293</v>
      </c>
      <c r="B650" s="91" t="s">
        <v>1294</v>
      </c>
      <c r="C650" s="54" t="s">
        <v>1293</v>
      </c>
      <c r="D650" s="257">
        <v>819809</v>
      </c>
      <c r="E650" s="257">
        <v>1024827.59</v>
      </c>
      <c r="F650" s="56">
        <f t="shared" si="188"/>
        <v>125.00809212877633</v>
      </c>
    </row>
    <row r="651" spans="1:6" ht="12.75" customHeight="1" x14ac:dyDescent="0.2">
      <c r="A651" s="57" t="s">
        <v>1295</v>
      </c>
      <c r="B651" s="91" t="s">
        <v>1296</v>
      </c>
      <c r="C651" s="54" t="s">
        <v>1295</v>
      </c>
      <c r="D651" s="257">
        <v>746279</v>
      </c>
      <c r="E651" s="257">
        <v>1056574.5900000001</v>
      </c>
      <c r="F651" s="56">
        <f t="shared" si="188"/>
        <v>141.57903277460576</v>
      </c>
    </row>
    <row r="652" spans="1:6" ht="24" x14ac:dyDescent="0.2">
      <c r="A652" s="57">
        <v>11</v>
      </c>
      <c r="B652" s="91" t="s">
        <v>1297</v>
      </c>
      <c r="C652" s="54" t="s">
        <v>1298</v>
      </c>
      <c r="D652" s="55">
        <f t="shared" ref="D652:E652" si="189">+D649+D650-D651</f>
        <v>354640</v>
      </c>
      <c r="E652" s="55">
        <f t="shared" si="189"/>
        <v>80078.35999999987</v>
      </c>
      <c r="F652" s="56">
        <f t="shared" si="188"/>
        <v>22.580182720505267</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63</v>
      </c>
      <c r="E654" s="280">
        <v>65</v>
      </c>
      <c r="F654" s="56">
        <f t="shared" si="188"/>
        <v>103.17460317460319</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53</v>
      </c>
      <c r="E656" s="280">
        <v>56</v>
      </c>
      <c r="F656" s="56">
        <f t="shared" si="188"/>
        <v>105.66037735849056</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3337068</v>
      </c>
      <c r="E675" s="257">
        <v>3366692.55</v>
      </c>
      <c r="F675" s="56">
        <f t="shared" si="188"/>
        <v>100.88774187400435</v>
      </c>
    </row>
    <row r="676" spans="1:6" ht="24" x14ac:dyDescent="0.2">
      <c r="A676" s="57">
        <v>63613</v>
      </c>
      <c r="B676" s="247" t="s">
        <v>1346</v>
      </c>
      <c r="C676" s="54" t="s">
        <v>1347</v>
      </c>
      <c r="D676" s="257">
        <v>6775</v>
      </c>
      <c r="E676" s="257">
        <v>2960</v>
      </c>
      <c r="F676" s="56">
        <f t="shared" si="188"/>
        <v>43.690036900369009</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154176</v>
      </c>
      <c r="E710" s="257">
        <v>241360</v>
      </c>
      <c r="F710" s="56">
        <f t="shared" si="188"/>
        <v>156.54836031548359</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v>14552.91</v>
      </c>
      <c r="F716" s="56" t="str">
        <f t="shared" si="188"/>
        <v>-</v>
      </c>
    </row>
    <row r="717" spans="1:6" ht="12.75" customHeight="1" x14ac:dyDescent="0.2">
      <c r="A717" s="57">
        <v>31215</v>
      </c>
      <c r="B717" s="91" t="s">
        <v>1410</v>
      </c>
      <c r="C717" s="54" t="s">
        <v>1411</v>
      </c>
      <c r="D717" s="257">
        <v>7065</v>
      </c>
      <c r="E717" s="257">
        <v>17953.72</v>
      </c>
      <c r="F717" s="56">
        <f t="shared" si="188"/>
        <v>254.12200990799718</v>
      </c>
    </row>
    <row r="718" spans="1:6" ht="12.75" customHeight="1" x14ac:dyDescent="0.2">
      <c r="A718" s="57">
        <v>32121</v>
      </c>
      <c r="B718" s="91" t="s">
        <v>1412</v>
      </c>
      <c r="C718" s="54" t="s">
        <v>1413</v>
      </c>
      <c r="D718" s="257">
        <v>123446</v>
      </c>
      <c r="E718" s="257">
        <v>140379.29999999999</v>
      </c>
      <c r="F718" s="56">
        <f t="shared" si="188"/>
        <v>113.71717188082238</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990</v>
      </c>
      <c r="E720" s="257">
        <v>640</v>
      </c>
      <c r="F720" s="56">
        <f t="shared" si="188"/>
        <v>64.646464646464651</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7167</v>
      </c>
      <c r="E722" s="257">
        <v>29907.65</v>
      </c>
      <c r="F722" s="56">
        <f t="shared" si="188"/>
        <v>417.29663736570393</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v>3620</v>
      </c>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774000.08</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5125455.5799999991</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15260</v>
      </c>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5097412.7699999996</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3399611</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1457171.43</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7431.81</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233198.53</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12782.81</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5036416.2699999996</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v>20178.75</v>
      </c>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5003454.71</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3389723.7</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1390192.56</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7846.16</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215692.29</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12782.81</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863039.38999999966</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50685.45</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v>0</v>
      </c>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v>0</v>
      </c>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50685.45</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v>0</v>
      </c>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v>0</v>
      </c>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50685.45</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50685.45</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v>0</v>
      </c>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v>0</v>
      </c>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v>0</v>
      </c>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v>0</v>
      </c>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812353.94</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812353.94</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2</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19087</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2</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3298</v>
      </c>
      <c r="B1" s="398"/>
      <c r="C1" s="398"/>
      <c r="D1" s="295"/>
    </row>
    <row r="2" spans="1:17" ht="33" customHeight="1" x14ac:dyDescent="0.2">
      <c r="A2" s="399" t="s">
        <v>3299</v>
      </c>
      <c r="B2" s="400"/>
      <c r="C2" s="395"/>
      <c r="D2" s="4"/>
      <c r="E2" s="4"/>
      <c r="F2" s="4"/>
      <c r="G2" s="4"/>
      <c r="H2" s="4"/>
      <c r="I2" s="4"/>
      <c r="J2" s="4"/>
      <c r="K2" s="4"/>
      <c r="L2" s="4"/>
      <c r="M2" s="4"/>
      <c r="N2" s="4"/>
      <c r="O2" s="4"/>
      <c r="P2" s="4"/>
      <c r="Q2" s="4"/>
    </row>
    <row r="3" spans="1:17" ht="18.75" customHeight="1" x14ac:dyDescent="0.2">
      <c r="A3" s="43" t="s">
        <v>3300</v>
      </c>
      <c r="B3" s="401" t="s">
        <v>3301</v>
      </c>
      <c r="C3" s="395"/>
      <c r="D3" s="4"/>
      <c r="E3" s="4"/>
      <c r="F3" s="4"/>
      <c r="G3" s="4"/>
      <c r="H3" s="4"/>
      <c r="I3" s="4"/>
      <c r="J3" s="4"/>
      <c r="K3" s="4"/>
      <c r="L3" s="4"/>
      <c r="M3" s="4"/>
      <c r="N3" s="4"/>
      <c r="O3" s="4"/>
      <c r="P3" s="4"/>
      <c r="Q3" s="4"/>
    </row>
    <row r="4" spans="1:17" ht="37.5" hidden="1" customHeight="1" x14ac:dyDescent="0.2">
      <c r="A4" s="44" t="s">
        <v>3302</v>
      </c>
      <c r="B4" s="394" t="s">
        <v>3303</v>
      </c>
      <c r="C4" s="395"/>
      <c r="D4" s="4"/>
      <c r="E4" s="4"/>
      <c r="F4" s="4"/>
      <c r="G4" s="4"/>
      <c r="H4" s="4"/>
      <c r="I4" s="4"/>
      <c r="J4" s="4"/>
      <c r="K4" s="4"/>
      <c r="L4" s="4"/>
      <c r="M4" s="4"/>
      <c r="N4" s="4"/>
      <c r="O4" s="4"/>
      <c r="P4" s="4"/>
      <c r="Q4" s="4"/>
    </row>
    <row r="5" spans="1:17" ht="48" hidden="1" customHeight="1" x14ac:dyDescent="0.2">
      <c r="A5" s="44" t="s">
        <v>3302</v>
      </c>
      <c r="B5" s="394" t="s">
        <v>3304</v>
      </c>
      <c r="C5" s="395"/>
      <c r="D5" s="4"/>
      <c r="E5" s="4"/>
      <c r="F5" s="4"/>
      <c r="G5" s="4"/>
      <c r="H5" s="4"/>
      <c r="I5" s="4"/>
      <c r="J5" s="4"/>
      <c r="K5" s="4"/>
      <c r="L5" s="4"/>
      <c r="M5" s="4"/>
      <c r="N5" s="4"/>
      <c r="O5" s="4"/>
      <c r="P5" s="4"/>
      <c r="Q5" s="4"/>
    </row>
    <row r="6" spans="1:17" ht="59.25" hidden="1" customHeight="1" x14ac:dyDescent="0.2">
      <c r="A6" s="44" t="s">
        <v>3302</v>
      </c>
      <c r="B6" s="394" t="s">
        <v>3305</v>
      </c>
      <c r="C6" s="395"/>
      <c r="D6" s="4"/>
      <c r="E6" s="4"/>
      <c r="F6" s="4"/>
      <c r="G6" s="4"/>
      <c r="H6" s="4"/>
      <c r="I6" s="4"/>
      <c r="J6" s="4"/>
      <c r="K6" s="4"/>
      <c r="L6" s="4"/>
      <c r="M6" s="4"/>
      <c r="N6" s="4"/>
      <c r="O6" s="4"/>
      <c r="P6" s="4"/>
      <c r="Q6" s="4"/>
    </row>
    <row r="7" spans="1:17" ht="48" hidden="1" customHeight="1" x14ac:dyDescent="0.2">
      <c r="A7" s="44" t="s">
        <v>3306</v>
      </c>
      <c r="B7" s="394" t="s">
        <v>3307</v>
      </c>
      <c r="C7" s="395"/>
      <c r="D7" s="4"/>
      <c r="E7" s="4"/>
      <c r="F7" s="4"/>
      <c r="G7" s="4"/>
      <c r="H7" s="4"/>
      <c r="I7" s="4"/>
      <c r="J7" s="4"/>
      <c r="K7" s="4"/>
      <c r="L7" s="4"/>
      <c r="M7" s="4"/>
      <c r="N7" s="4"/>
      <c r="O7" s="4"/>
      <c r="P7" s="4"/>
      <c r="Q7" s="4"/>
    </row>
    <row r="8" spans="1:17" ht="41.25" hidden="1" customHeight="1" x14ac:dyDescent="0.2">
      <c r="A8" s="44" t="s">
        <v>3308</v>
      </c>
      <c r="B8" s="394" t="s">
        <v>3309</v>
      </c>
      <c r="C8" s="395"/>
      <c r="D8" s="4"/>
      <c r="E8" s="4"/>
      <c r="F8" s="4"/>
      <c r="G8" s="4"/>
      <c r="H8" s="4"/>
      <c r="I8" s="4"/>
      <c r="J8" s="4"/>
      <c r="K8" s="4"/>
      <c r="L8" s="4"/>
      <c r="M8" s="4"/>
      <c r="N8" s="4"/>
      <c r="O8" s="4"/>
      <c r="P8" s="4"/>
      <c r="Q8" s="4"/>
    </row>
    <row r="9" spans="1:17" ht="59.25" hidden="1" customHeight="1" x14ac:dyDescent="0.2">
      <c r="A9" s="44" t="s">
        <v>3310</v>
      </c>
      <c r="B9" s="394" t="s">
        <v>3311</v>
      </c>
      <c r="C9" s="395"/>
      <c r="D9" s="4"/>
      <c r="E9" s="4"/>
      <c r="F9" s="4"/>
      <c r="G9" s="4"/>
      <c r="H9" s="4"/>
      <c r="I9" s="4"/>
      <c r="J9" s="4"/>
      <c r="K9" s="4"/>
      <c r="L9" s="4"/>
      <c r="M9" s="4"/>
      <c r="N9" s="4"/>
      <c r="O9" s="4"/>
      <c r="P9" s="4"/>
      <c r="Q9" s="4"/>
    </row>
    <row r="10" spans="1:17" ht="61.5" hidden="1" customHeight="1" x14ac:dyDescent="0.2">
      <c r="A10" s="44" t="s">
        <v>3310</v>
      </c>
      <c r="B10" s="394" t="s">
        <v>3312</v>
      </c>
      <c r="C10" s="395"/>
      <c r="D10" s="4"/>
      <c r="E10" s="4"/>
      <c r="F10" s="4"/>
      <c r="G10" s="4"/>
      <c r="H10" s="4"/>
      <c r="I10" s="4"/>
      <c r="J10" s="4"/>
      <c r="K10" s="4"/>
      <c r="L10" s="4"/>
      <c r="M10" s="4"/>
      <c r="N10" s="4"/>
      <c r="O10" s="4"/>
      <c r="P10" s="4"/>
      <c r="Q10" s="4"/>
    </row>
    <row r="11" spans="1:17" ht="43.5" hidden="1" customHeight="1" x14ac:dyDescent="0.2">
      <c r="A11" s="44" t="s">
        <v>3310</v>
      </c>
      <c r="B11" s="394" t="s">
        <v>3313</v>
      </c>
      <c r="C11" s="395"/>
      <c r="D11" s="4"/>
      <c r="E11" s="4"/>
      <c r="F11" s="4"/>
      <c r="G11" s="4"/>
      <c r="H11" s="4"/>
      <c r="I11" s="4"/>
      <c r="J11" s="4"/>
      <c r="K11" s="4"/>
      <c r="L11" s="4"/>
      <c r="M11" s="4"/>
      <c r="N11" s="4"/>
      <c r="O11" s="4"/>
      <c r="P11" s="4"/>
      <c r="Q11" s="4"/>
    </row>
    <row r="12" spans="1:17" ht="27.75" hidden="1" customHeight="1" x14ac:dyDescent="0.2">
      <c r="A12" s="44" t="s">
        <v>3314</v>
      </c>
      <c r="B12" s="394" t="s">
        <v>3315</v>
      </c>
      <c r="C12" s="395"/>
      <c r="D12" s="4"/>
      <c r="E12" s="4"/>
      <c r="F12" s="4"/>
      <c r="G12" s="4"/>
      <c r="H12" s="4"/>
      <c r="I12" s="4"/>
      <c r="J12" s="4"/>
      <c r="K12" s="4"/>
      <c r="L12" s="4"/>
      <c r="M12" s="4"/>
      <c r="N12" s="4"/>
      <c r="O12" s="4"/>
      <c r="P12" s="4"/>
      <c r="Q12" s="4"/>
    </row>
    <row r="13" spans="1:17" ht="27.75" hidden="1" customHeight="1" x14ac:dyDescent="0.2">
      <c r="A13" s="44" t="s">
        <v>3316</v>
      </c>
      <c r="B13" s="394" t="s">
        <v>3317</v>
      </c>
      <c r="C13" s="395"/>
      <c r="D13" s="4"/>
      <c r="E13" s="4"/>
      <c r="F13" s="4"/>
      <c r="G13" s="4"/>
      <c r="H13" s="4"/>
      <c r="I13" s="4"/>
      <c r="J13" s="4"/>
      <c r="K13" s="4"/>
      <c r="L13" s="4"/>
      <c r="M13" s="4"/>
      <c r="N13" s="4"/>
      <c r="O13" s="4"/>
      <c r="P13" s="4"/>
      <c r="Q13" s="4"/>
    </row>
    <row r="14" spans="1:17" ht="45.75" hidden="1" customHeight="1" x14ac:dyDescent="0.2">
      <c r="A14" s="44" t="s">
        <v>3318</v>
      </c>
      <c r="B14" s="394" t="s">
        <v>3319</v>
      </c>
      <c r="C14" s="395"/>
      <c r="D14" s="4"/>
      <c r="E14" s="4"/>
      <c r="F14" s="4"/>
      <c r="G14" s="4"/>
      <c r="H14" s="4"/>
      <c r="I14" s="4"/>
      <c r="J14" s="4"/>
      <c r="K14" s="4"/>
      <c r="L14" s="4"/>
      <c r="M14" s="4"/>
      <c r="N14" s="4"/>
      <c r="O14" s="4"/>
      <c r="P14" s="4"/>
      <c r="Q14" s="4"/>
    </row>
    <row r="15" spans="1:17" ht="45.75" hidden="1" customHeight="1" x14ac:dyDescent="0.2">
      <c r="A15" s="44" t="s">
        <v>3320</v>
      </c>
      <c r="B15" s="394" t="s">
        <v>3321</v>
      </c>
      <c r="C15" s="395"/>
      <c r="D15" s="4"/>
      <c r="E15" s="4"/>
      <c r="F15" s="4"/>
      <c r="G15" s="4"/>
      <c r="H15" s="4"/>
      <c r="I15" s="4"/>
      <c r="J15" s="4"/>
      <c r="K15" s="4"/>
      <c r="L15" s="4"/>
      <c r="M15" s="4"/>
      <c r="N15" s="4"/>
      <c r="O15" s="4"/>
      <c r="P15" s="4"/>
      <c r="Q15" s="4"/>
    </row>
    <row r="16" spans="1:17" ht="51" hidden="1" customHeight="1" x14ac:dyDescent="0.2">
      <c r="A16" s="44" t="s">
        <v>3322</v>
      </c>
      <c r="B16" s="394" t="s">
        <v>3323</v>
      </c>
      <c r="C16" s="395"/>
      <c r="D16" s="4"/>
      <c r="E16" s="4"/>
      <c r="F16" s="4"/>
      <c r="G16" s="4"/>
      <c r="H16" s="4"/>
      <c r="I16" s="4"/>
      <c r="J16" s="4"/>
      <c r="K16" s="4"/>
      <c r="L16" s="4"/>
      <c r="M16" s="4"/>
      <c r="N16" s="4"/>
      <c r="O16" s="4"/>
      <c r="P16" s="4"/>
      <c r="Q16" s="4"/>
    </row>
    <row r="17" spans="1:17" ht="27.75" hidden="1" customHeight="1" x14ac:dyDescent="0.2">
      <c r="A17" s="44" t="s">
        <v>3324</v>
      </c>
      <c r="B17" s="394" t="s">
        <v>3325</v>
      </c>
      <c r="C17" s="395"/>
      <c r="D17" s="4"/>
      <c r="E17" s="4"/>
      <c r="F17" s="4"/>
      <c r="G17" s="4"/>
      <c r="H17" s="4"/>
      <c r="I17" s="4"/>
      <c r="J17" s="4"/>
      <c r="K17" s="4"/>
      <c r="L17" s="4"/>
      <c r="M17" s="4"/>
      <c r="N17" s="4"/>
      <c r="O17" s="4"/>
      <c r="P17" s="4"/>
      <c r="Q17" s="4"/>
    </row>
    <row r="18" spans="1:17" ht="27.75" hidden="1" customHeight="1" x14ac:dyDescent="0.2">
      <c r="A18" s="44" t="s">
        <v>3326</v>
      </c>
      <c r="B18" s="394" t="s">
        <v>3327</v>
      </c>
      <c r="C18" s="395"/>
      <c r="D18" s="4"/>
      <c r="E18" s="4"/>
      <c r="F18" s="4"/>
      <c r="G18" s="4"/>
      <c r="H18" s="4"/>
      <c r="I18" s="4"/>
      <c r="J18" s="4"/>
      <c r="K18" s="4"/>
      <c r="L18" s="4"/>
      <c r="M18" s="4"/>
      <c r="N18" s="4"/>
      <c r="O18" s="4"/>
      <c r="P18" s="4"/>
      <c r="Q18" s="4"/>
    </row>
    <row r="19" spans="1:17" ht="45" hidden="1" customHeight="1" x14ac:dyDescent="0.2">
      <c r="A19" s="44" t="s">
        <v>3326</v>
      </c>
      <c r="B19" s="394" t="s">
        <v>3328</v>
      </c>
      <c r="C19" s="395"/>
      <c r="D19" s="4"/>
      <c r="E19" s="4"/>
      <c r="F19" s="4"/>
      <c r="G19" s="4"/>
      <c r="H19" s="4"/>
      <c r="I19" s="4"/>
      <c r="J19" s="4"/>
      <c r="K19" s="4"/>
      <c r="L19" s="4"/>
      <c r="M19" s="4"/>
      <c r="N19" s="4"/>
      <c r="O19" s="4"/>
      <c r="P19" s="4"/>
      <c r="Q19" s="4"/>
    </row>
    <row r="20" spans="1:17" ht="45" hidden="1" customHeight="1" x14ac:dyDescent="0.2">
      <c r="A20" s="44" t="s">
        <v>3329</v>
      </c>
      <c r="B20" s="394" t="s">
        <v>3330</v>
      </c>
      <c r="C20" s="395"/>
      <c r="D20" s="4"/>
      <c r="E20" s="4"/>
      <c r="F20" s="4"/>
      <c r="G20" s="4"/>
      <c r="H20" s="4"/>
      <c r="I20" s="4"/>
      <c r="J20" s="4"/>
      <c r="K20" s="4"/>
      <c r="L20" s="4"/>
      <c r="M20" s="4"/>
      <c r="N20" s="4"/>
      <c r="O20" s="4"/>
      <c r="P20" s="4"/>
      <c r="Q20" s="4"/>
    </row>
    <row r="21" spans="1:17" ht="30" hidden="1" customHeight="1" x14ac:dyDescent="0.2">
      <c r="A21" s="44" t="s">
        <v>3331</v>
      </c>
      <c r="B21" s="394" t="s">
        <v>3332</v>
      </c>
      <c r="C21" s="395"/>
      <c r="D21" s="4"/>
      <c r="E21" s="4"/>
      <c r="F21" s="4"/>
      <c r="G21" s="4"/>
      <c r="H21" s="4"/>
      <c r="I21" s="4"/>
      <c r="J21" s="4"/>
      <c r="K21" s="4"/>
      <c r="L21" s="4"/>
      <c r="M21" s="4"/>
      <c r="N21" s="4"/>
      <c r="O21" s="4"/>
      <c r="P21" s="4"/>
      <c r="Q21" s="4"/>
    </row>
    <row r="22" spans="1:17" ht="30" hidden="1" customHeight="1" x14ac:dyDescent="0.2">
      <c r="A22" s="44" t="s">
        <v>3333</v>
      </c>
      <c r="B22" s="394" t="s">
        <v>3334</v>
      </c>
      <c r="C22" s="395"/>
      <c r="D22" s="4"/>
      <c r="E22" s="4"/>
      <c r="F22" s="4"/>
      <c r="G22" s="4"/>
      <c r="H22" s="4"/>
      <c r="I22" s="4"/>
      <c r="J22" s="4"/>
      <c r="K22" s="4"/>
      <c r="L22" s="4"/>
      <c r="M22" s="4"/>
      <c r="N22" s="4"/>
      <c r="O22" s="4"/>
      <c r="P22" s="4"/>
      <c r="Q22" s="4"/>
    </row>
    <row r="23" spans="1:17" ht="30" hidden="1" customHeight="1" x14ac:dyDescent="0.2">
      <c r="A23" s="44" t="s">
        <v>3335</v>
      </c>
      <c r="B23" s="394" t="s">
        <v>3336</v>
      </c>
      <c r="C23" s="395"/>
      <c r="D23" s="4"/>
      <c r="E23" s="4"/>
      <c r="F23" s="4"/>
      <c r="G23" s="4"/>
      <c r="H23" s="4"/>
      <c r="I23" s="4"/>
      <c r="J23" s="4"/>
      <c r="K23" s="4"/>
      <c r="L23" s="4"/>
      <c r="M23" s="4"/>
      <c r="N23" s="4"/>
      <c r="O23" s="4"/>
      <c r="P23" s="4"/>
      <c r="Q23" s="4"/>
    </row>
    <row r="24" spans="1:17" ht="30" hidden="1" customHeight="1" x14ac:dyDescent="0.2">
      <c r="A24" s="44" t="s">
        <v>3337</v>
      </c>
      <c r="B24" s="394" t="s">
        <v>3338</v>
      </c>
      <c r="C24" s="395"/>
      <c r="D24" s="4"/>
      <c r="E24" s="4"/>
      <c r="F24" s="4"/>
      <c r="G24" s="4"/>
      <c r="H24" s="4"/>
      <c r="I24" s="4"/>
      <c r="J24" s="4"/>
      <c r="K24" s="4"/>
      <c r="L24" s="4"/>
      <c r="M24" s="4"/>
      <c r="N24" s="4"/>
      <c r="O24" s="4"/>
      <c r="P24" s="4"/>
      <c r="Q24" s="4"/>
    </row>
    <row r="25" spans="1:17" ht="30" hidden="1" customHeight="1" x14ac:dyDescent="0.2">
      <c r="A25" s="44" t="s">
        <v>3339</v>
      </c>
      <c r="B25" s="394" t="s">
        <v>3340</v>
      </c>
      <c r="C25" s="395"/>
      <c r="D25" s="4"/>
      <c r="E25" s="4"/>
      <c r="F25" s="4"/>
      <c r="G25" s="4"/>
      <c r="H25" s="4"/>
      <c r="I25" s="4"/>
      <c r="J25" s="4"/>
      <c r="K25" s="4"/>
      <c r="L25" s="4"/>
      <c r="M25" s="4"/>
      <c r="N25" s="4"/>
      <c r="O25" s="4"/>
      <c r="P25" s="4"/>
      <c r="Q25" s="4"/>
    </row>
    <row r="26" spans="1:17" ht="30" hidden="1" customHeight="1" x14ac:dyDescent="0.2">
      <c r="A26" s="44" t="s">
        <v>3341</v>
      </c>
      <c r="B26" s="394" t="s">
        <v>3342</v>
      </c>
      <c r="C26" s="395"/>
      <c r="D26" s="4"/>
      <c r="E26" s="4"/>
      <c r="F26" s="4"/>
      <c r="G26" s="4"/>
      <c r="H26" s="4"/>
      <c r="I26" s="4"/>
      <c r="J26" s="4"/>
      <c r="K26" s="4"/>
      <c r="L26" s="4"/>
      <c r="M26" s="4"/>
      <c r="N26" s="4"/>
      <c r="O26" s="4"/>
      <c r="P26" s="4"/>
      <c r="Q26" s="4"/>
    </row>
    <row r="27" spans="1:17" ht="70.5" hidden="1" customHeight="1" x14ac:dyDescent="0.2">
      <c r="A27" s="44" t="s">
        <v>3343</v>
      </c>
      <c r="B27" s="394" t="s">
        <v>3344</v>
      </c>
      <c r="C27" s="395"/>
      <c r="D27" s="4"/>
      <c r="E27" s="4"/>
      <c r="F27" s="4"/>
      <c r="G27" s="4"/>
      <c r="H27" s="4"/>
      <c r="I27" s="4"/>
      <c r="J27" s="4"/>
      <c r="K27" s="4"/>
      <c r="L27" s="4"/>
      <c r="M27" s="4"/>
      <c r="N27" s="4"/>
      <c r="O27" s="4"/>
      <c r="P27" s="4"/>
      <c r="Q27" s="4"/>
    </row>
    <row r="28" spans="1:17" ht="48" hidden="1" customHeight="1" x14ac:dyDescent="0.2">
      <c r="A28" s="44" t="s">
        <v>3345</v>
      </c>
      <c r="B28" s="394" t="s">
        <v>3346</v>
      </c>
      <c r="C28" s="395"/>
      <c r="D28" s="4"/>
      <c r="E28" s="4"/>
      <c r="F28" s="4"/>
      <c r="G28" s="4"/>
      <c r="H28" s="4"/>
      <c r="I28" s="4"/>
      <c r="J28" s="4"/>
      <c r="K28" s="4"/>
      <c r="L28" s="4"/>
      <c r="M28" s="4"/>
      <c r="N28" s="4"/>
      <c r="O28" s="4"/>
      <c r="P28" s="4"/>
      <c r="Q28" s="4"/>
    </row>
    <row r="29" spans="1:17" ht="100.5" hidden="1" customHeight="1" x14ac:dyDescent="0.2">
      <c r="A29" s="44" t="s">
        <v>3347</v>
      </c>
      <c r="B29" s="394" t="s">
        <v>3348</v>
      </c>
      <c r="C29" s="395"/>
      <c r="D29" s="4"/>
      <c r="E29" s="4"/>
      <c r="F29" s="4"/>
      <c r="G29" s="4"/>
      <c r="H29" s="4"/>
      <c r="I29" s="4"/>
      <c r="J29" s="4"/>
      <c r="K29" s="4"/>
      <c r="L29" s="4"/>
      <c r="M29" s="4"/>
      <c r="N29" s="4"/>
      <c r="O29" s="4"/>
      <c r="P29" s="4"/>
      <c r="Q29" s="4"/>
    </row>
    <row r="30" spans="1:17" ht="45" hidden="1" customHeight="1" x14ac:dyDescent="0.2">
      <c r="A30" s="44" t="s">
        <v>3349</v>
      </c>
      <c r="B30" s="394" t="s">
        <v>3350</v>
      </c>
      <c r="C30" s="395"/>
      <c r="D30" s="4"/>
      <c r="E30" s="4"/>
      <c r="F30" s="4"/>
      <c r="G30" s="4"/>
      <c r="H30" s="4"/>
      <c r="I30" s="4"/>
      <c r="J30" s="4"/>
      <c r="K30" s="4"/>
      <c r="L30" s="4"/>
      <c r="M30" s="4"/>
      <c r="N30" s="4"/>
      <c r="O30" s="4"/>
      <c r="P30" s="4"/>
      <c r="Q30" s="4"/>
    </row>
    <row r="31" spans="1:17" ht="45" hidden="1" customHeight="1" x14ac:dyDescent="0.2">
      <c r="A31" s="44" t="s">
        <v>3351</v>
      </c>
      <c r="B31" s="394" t="s">
        <v>3352</v>
      </c>
      <c r="C31" s="395"/>
      <c r="D31" s="4"/>
      <c r="E31" s="4"/>
      <c r="F31" s="4"/>
      <c r="G31" s="4"/>
      <c r="H31" s="4"/>
      <c r="I31" s="4"/>
      <c r="J31" s="4"/>
      <c r="K31" s="4"/>
      <c r="L31" s="4"/>
      <c r="M31" s="4"/>
      <c r="N31" s="4"/>
      <c r="O31" s="4"/>
      <c r="P31" s="4"/>
      <c r="Q31" s="4"/>
    </row>
    <row r="32" spans="1:17" ht="45" hidden="1" customHeight="1" x14ac:dyDescent="0.2">
      <c r="A32" s="44" t="s">
        <v>3353</v>
      </c>
      <c r="B32" s="394" t="s">
        <v>3354</v>
      </c>
      <c r="C32" s="395"/>
      <c r="D32" s="4"/>
      <c r="E32" s="4"/>
      <c r="F32" s="4"/>
      <c r="G32" s="4"/>
      <c r="H32" s="4"/>
      <c r="I32" s="4"/>
      <c r="J32" s="4"/>
      <c r="K32" s="4"/>
      <c r="L32" s="4"/>
      <c r="M32" s="4"/>
      <c r="N32" s="4"/>
      <c r="O32" s="4"/>
      <c r="P32" s="4"/>
      <c r="Q32" s="4"/>
    </row>
    <row r="33" spans="1:21" ht="72" hidden="1" customHeight="1" x14ac:dyDescent="0.2">
      <c r="A33" s="44" t="s">
        <v>3355</v>
      </c>
      <c r="B33" s="394" t="s">
        <v>3356</v>
      </c>
      <c r="C33" s="395"/>
      <c r="D33" s="4"/>
      <c r="E33" s="4"/>
      <c r="F33" s="4"/>
      <c r="G33" s="4"/>
      <c r="H33" s="4"/>
      <c r="I33" s="4"/>
      <c r="J33" s="4"/>
      <c r="K33" s="4"/>
      <c r="L33" s="4"/>
      <c r="M33" s="4"/>
      <c r="N33" s="4"/>
      <c r="O33" s="4"/>
      <c r="P33" s="4"/>
      <c r="Q33" s="4"/>
    </row>
    <row r="34" spans="1:21" ht="79.5" hidden="1" customHeight="1" x14ac:dyDescent="0.2">
      <c r="A34" s="44" t="s">
        <v>3357</v>
      </c>
      <c r="B34" s="394" t="s">
        <v>3358</v>
      </c>
      <c r="C34" s="395"/>
      <c r="D34" s="4"/>
      <c r="E34" s="4"/>
      <c r="F34" s="4"/>
      <c r="G34" s="4"/>
      <c r="H34" s="4"/>
      <c r="I34" s="4"/>
      <c r="J34" s="4"/>
      <c r="K34" s="4"/>
      <c r="L34" s="4"/>
      <c r="M34" s="4"/>
      <c r="N34" s="4"/>
      <c r="O34" s="4"/>
      <c r="P34" s="4"/>
      <c r="Q34" s="4"/>
    </row>
    <row r="35" spans="1:21" ht="70.5" hidden="1" customHeight="1" x14ac:dyDescent="0.2">
      <c r="A35" s="44" t="s">
        <v>3359</v>
      </c>
      <c r="B35" s="394" t="s">
        <v>3360</v>
      </c>
      <c r="C35" s="395"/>
      <c r="D35" s="4"/>
      <c r="E35" s="4"/>
      <c r="F35" s="4"/>
      <c r="G35" s="4"/>
      <c r="H35" s="4"/>
      <c r="I35" s="4"/>
      <c r="J35" s="4"/>
      <c r="K35" s="4"/>
      <c r="L35" s="4"/>
      <c r="M35" s="4"/>
      <c r="N35" s="4"/>
      <c r="O35" s="4"/>
      <c r="P35" s="4"/>
      <c r="Q35" s="4"/>
    </row>
    <row r="36" spans="1:21" ht="45.75" hidden="1" customHeight="1" x14ac:dyDescent="0.2">
      <c r="A36" s="44" t="s">
        <v>3361</v>
      </c>
      <c r="B36" s="394" t="s">
        <v>3362</v>
      </c>
      <c r="C36" s="395"/>
      <c r="D36" s="4"/>
      <c r="E36" s="4"/>
      <c r="F36" s="4"/>
      <c r="G36" s="4"/>
      <c r="H36" s="4"/>
      <c r="I36" s="4"/>
      <c r="J36" s="4"/>
      <c r="K36" s="4"/>
      <c r="L36" s="4"/>
      <c r="M36" s="4"/>
      <c r="N36" s="4"/>
      <c r="O36" s="4"/>
      <c r="P36" s="4"/>
      <c r="Q36" s="4"/>
    </row>
    <row r="37" spans="1:21" ht="54.75" hidden="1" customHeight="1" x14ac:dyDescent="0.2">
      <c r="A37" s="44" t="s">
        <v>3363</v>
      </c>
      <c r="B37" s="394" t="s">
        <v>3364</v>
      </c>
      <c r="C37" s="395"/>
      <c r="D37" s="4"/>
      <c r="E37" s="4"/>
      <c r="F37" s="4"/>
      <c r="G37" s="4"/>
      <c r="H37" s="4"/>
      <c r="I37" s="4"/>
      <c r="J37" s="4"/>
      <c r="K37" s="4"/>
      <c r="L37" s="4"/>
      <c r="M37" s="4"/>
      <c r="N37" s="4"/>
      <c r="O37" s="4"/>
      <c r="P37" s="4"/>
      <c r="Q37" s="4"/>
    </row>
    <row r="38" spans="1:21" ht="37.5" hidden="1" customHeight="1" x14ac:dyDescent="0.2">
      <c r="A38" s="44" t="s">
        <v>3365</v>
      </c>
      <c r="B38" s="394" t="s">
        <v>3366</v>
      </c>
      <c r="C38" s="395"/>
      <c r="D38" s="4"/>
      <c r="E38" s="4"/>
      <c r="F38" s="4"/>
      <c r="G38" s="4"/>
      <c r="H38" s="4"/>
      <c r="I38" s="4"/>
      <c r="J38" s="4"/>
      <c r="K38" s="4"/>
      <c r="L38" s="4"/>
      <c r="M38" s="4"/>
      <c r="N38" s="4"/>
      <c r="O38" s="4"/>
      <c r="P38" s="4"/>
      <c r="Q38" s="4"/>
    </row>
    <row r="39" spans="1:21" ht="61.5" hidden="1" customHeight="1" x14ac:dyDescent="0.2">
      <c r="A39" s="44" t="s">
        <v>3367</v>
      </c>
      <c r="B39" s="394" t="s">
        <v>3368</v>
      </c>
      <c r="C39" s="395"/>
      <c r="D39" s="4"/>
      <c r="E39" s="4"/>
      <c r="F39" s="4"/>
      <c r="G39" s="4"/>
      <c r="H39" s="4"/>
      <c r="I39" s="4"/>
      <c r="J39" s="4"/>
      <c r="K39" s="4"/>
      <c r="L39" s="4"/>
      <c r="M39" s="4"/>
      <c r="N39" s="4"/>
      <c r="O39" s="4"/>
      <c r="P39" s="4"/>
      <c r="Q39" s="4"/>
    </row>
    <row r="40" spans="1:21" ht="53.25" hidden="1" customHeight="1" x14ac:dyDescent="0.2">
      <c r="A40" s="44" t="s">
        <v>3369</v>
      </c>
      <c r="B40" s="394" t="s">
        <v>3370</v>
      </c>
      <c r="C40" s="395"/>
      <c r="D40" s="4"/>
      <c r="E40" s="4"/>
      <c r="F40" s="4"/>
      <c r="G40" s="4"/>
      <c r="H40" s="4"/>
      <c r="I40" s="4"/>
      <c r="J40" s="4"/>
      <c r="K40" s="4"/>
      <c r="L40" s="4"/>
      <c r="M40" s="4"/>
      <c r="N40" s="4"/>
      <c r="O40" s="4"/>
      <c r="P40" s="4"/>
      <c r="Q40" s="4"/>
    </row>
    <row r="41" spans="1:21" ht="73.5" hidden="1" customHeight="1" x14ac:dyDescent="0.2">
      <c r="A41" s="44" t="s">
        <v>3371</v>
      </c>
      <c r="B41" s="394" t="s">
        <v>3372</v>
      </c>
      <c r="C41" s="395"/>
      <c r="D41" s="4"/>
      <c r="E41" s="4"/>
      <c r="F41" s="4"/>
      <c r="G41" s="4"/>
      <c r="H41" s="4"/>
      <c r="I41" s="4"/>
      <c r="J41" s="4"/>
      <c r="K41" s="4"/>
      <c r="L41" s="4"/>
      <c r="M41" s="4"/>
      <c r="N41" s="4"/>
      <c r="O41" s="4"/>
      <c r="P41" s="4"/>
      <c r="Q41" s="4"/>
    </row>
    <row r="42" spans="1:21" ht="57.75" hidden="1" customHeight="1" x14ac:dyDescent="0.2">
      <c r="A42" s="44" t="s">
        <v>3373</v>
      </c>
      <c r="B42" s="394" t="s">
        <v>3374</v>
      </c>
      <c r="C42" s="395"/>
      <c r="D42" s="4"/>
      <c r="E42" s="4"/>
      <c r="F42" s="4"/>
      <c r="G42" s="4"/>
      <c r="H42" s="4"/>
      <c r="I42" s="4"/>
      <c r="J42" s="4"/>
      <c r="K42" s="4"/>
      <c r="L42" s="4"/>
      <c r="M42" s="4"/>
      <c r="N42" s="4"/>
      <c r="O42" s="4"/>
      <c r="P42" s="4"/>
      <c r="Q42" s="4"/>
    </row>
    <row r="43" spans="1:21" ht="84" hidden="1" customHeight="1" x14ac:dyDescent="0.2">
      <c r="A43" s="44" t="s">
        <v>3375</v>
      </c>
      <c r="B43" s="394" t="s">
        <v>3376</v>
      </c>
      <c r="C43" s="395"/>
      <c r="D43" s="4"/>
      <c r="E43" s="4"/>
      <c r="F43" s="4"/>
      <c r="G43" s="4"/>
      <c r="H43" s="4"/>
      <c r="I43" s="4"/>
      <c r="J43" s="4"/>
      <c r="K43" s="4"/>
      <c r="L43" s="4"/>
      <c r="M43" s="4"/>
      <c r="N43" s="4"/>
      <c r="O43" s="4"/>
      <c r="P43" s="4"/>
      <c r="Q43" s="4"/>
    </row>
    <row r="44" spans="1:21" ht="48" hidden="1" customHeight="1" x14ac:dyDescent="0.2">
      <c r="A44" s="44" t="s">
        <v>3377</v>
      </c>
      <c r="B44" s="394" t="s">
        <v>3378</v>
      </c>
      <c r="C44" s="395"/>
      <c r="D44" s="4"/>
      <c r="E44" s="4"/>
      <c r="F44" s="4"/>
      <c r="G44" s="4"/>
      <c r="H44" s="4"/>
      <c r="I44" s="4"/>
      <c r="J44" s="4"/>
      <c r="K44" s="4"/>
      <c r="L44" s="4"/>
      <c r="M44" s="4"/>
      <c r="N44" s="4"/>
      <c r="O44" s="4"/>
      <c r="P44" s="4"/>
      <c r="Q44" s="4"/>
    </row>
    <row r="45" spans="1:21" ht="57" hidden="1" customHeight="1" x14ac:dyDescent="0.2">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6" t="s">
        <v>3382</v>
      </c>
      <c r="C46" s="395"/>
      <c r="D46" s="42"/>
      <c r="E46" s="4"/>
      <c r="F46" s="4"/>
      <c r="G46" s="4"/>
      <c r="H46" s="4"/>
      <c r="I46" s="4"/>
      <c r="J46" s="4"/>
      <c r="K46" s="4"/>
      <c r="L46" s="4"/>
      <c r="M46" s="4"/>
      <c r="N46" s="4"/>
      <c r="O46" s="4"/>
      <c r="P46" s="4"/>
      <c r="Q46" s="4"/>
    </row>
    <row r="47" spans="1:21" ht="66" hidden="1" customHeight="1" x14ac:dyDescent="0.2">
      <c r="A47" s="50" t="s">
        <v>3383</v>
      </c>
      <c r="B47" s="397" t="s">
        <v>3384</v>
      </c>
      <c r="C47" s="397"/>
      <c r="D47" s="4"/>
      <c r="E47" s="4"/>
      <c r="F47" s="4"/>
      <c r="G47" s="4"/>
      <c r="H47" s="4"/>
      <c r="I47" s="4"/>
      <c r="J47" s="4"/>
      <c r="K47" s="4"/>
      <c r="L47" s="4"/>
      <c r="M47" s="4"/>
      <c r="N47" s="4"/>
      <c r="O47" s="4"/>
      <c r="P47" s="4"/>
      <c r="Q47" s="4"/>
    </row>
    <row r="48" spans="1:21" ht="123.75" customHeight="1" x14ac:dyDescent="0.2">
      <c r="A48" s="285" t="s">
        <v>3385</v>
      </c>
      <c r="B48" s="393" t="s">
        <v>3386</v>
      </c>
      <c r="C48" s="392"/>
      <c r="D48" s="4"/>
      <c r="E48" s="4"/>
      <c r="F48" s="4"/>
      <c r="G48" s="4"/>
      <c r="H48" s="4"/>
      <c r="I48" s="4"/>
      <c r="J48" s="4"/>
      <c r="K48" s="4"/>
      <c r="L48" s="4"/>
      <c r="M48" s="4"/>
      <c r="N48" s="4"/>
      <c r="O48" s="4"/>
      <c r="P48" s="4"/>
      <c r="Q48" s="4"/>
    </row>
    <row r="49" spans="1:17" s="279" customFormat="1" ht="34.5" customHeight="1" x14ac:dyDescent="0.2">
      <c r="A49" s="285" t="s">
        <v>3387</v>
      </c>
      <c r="B49" s="391" t="s">
        <v>3388</v>
      </c>
      <c r="C49" s="392"/>
      <c r="D49" s="4"/>
      <c r="E49" s="4"/>
      <c r="F49" s="4"/>
      <c r="G49" s="4"/>
      <c r="H49" s="4"/>
      <c r="I49" s="4"/>
      <c r="J49" s="4"/>
      <c r="K49" s="4"/>
      <c r="L49" s="4"/>
      <c r="M49" s="4"/>
      <c r="N49" s="4"/>
      <c r="O49" s="4"/>
      <c r="P49" s="4"/>
      <c r="Q49" s="4"/>
    </row>
    <row r="50" spans="1:17" s="286" customFormat="1" ht="34.5" customHeight="1" x14ac:dyDescent="0.2">
      <c r="A50" s="285" t="s">
        <v>3389</v>
      </c>
      <c r="B50" s="391" t="s">
        <v>3390</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Srednja škola</cp:lastModifiedBy>
  <cp:lastPrinted>2022-07-11T07:43:43Z</cp:lastPrinted>
  <dcterms:created xsi:type="dcterms:W3CDTF">2022-04-01T05:14:30Z</dcterms:created>
  <dcterms:modified xsi:type="dcterms:W3CDTF">2022-07-11T08:11:13Z</dcterms:modified>
</cp:coreProperties>
</file>