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05" windowWidth="15180" windowHeight="8070"/>
  </bookViews>
  <sheets>
    <sheet name="2014" sheetId="1" r:id="rId1"/>
  </sheets>
  <calcPr calcId="144525"/>
</workbook>
</file>

<file path=xl/calcChain.xml><?xml version="1.0" encoding="utf-8"?>
<calcChain xmlns="http://schemas.openxmlformats.org/spreadsheetml/2006/main">
  <c r="E17" i="1" l="1"/>
  <c r="D51" i="1" l="1"/>
  <c r="E50" i="1"/>
  <c r="E49" i="1"/>
  <c r="E48" i="1"/>
  <c r="E47" i="1"/>
  <c r="E46" i="1"/>
  <c r="E45" i="1"/>
  <c r="E44" i="1"/>
  <c r="E43" i="1"/>
  <c r="E42" i="1"/>
  <c r="A42" i="1"/>
  <c r="A43" i="1" s="1"/>
  <c r="A44" i="1" s="1"/>
  <c r="A45" i="1" s="1"/>
  <c r="A46" i="1" s="1"/>
  <c r="A47" i="1" s="1"/>
  <c r="A48" i="1" s="1"/>
  <c r="A50" i="1" s="1"/>
  <c r="E41" i="1"/>
  <c r="D38" i="1"/>
  <c r="E37" i="1"/>
  <c r="E36" i="1"/>
  <c r="A36" i="1"/>
  <c r="A37" i="1" s="1"/>
  <c r="E35" i="1"/>
  <c r="E38" i="1" s="1"/>
  <c r="D32" i="1"/>
  <c r="E32" i="1" s="1"/>
  <c r="E31" i="1"/>
  <c r="E30" i="1"/>
  <c r="E29" i="1"/>
  <c r="A29" i="1"/>
  <c r="A30" i="1" s="1"/>
  <c r="A31" i="1" s="1"/>
  <c r="E28" i="1"/>
  <c r="D25" i="1"/>
  <c r="E25" i="1" s="1"/>
  <c r="E24" i="1"/>
  <c r="E23" i="1"/>
  <c r="E22" i="1"/>
  <c r="E21" i="1"/>
  <c r="E20" i="1"/>
  <c r="E19" i="1"/>
  <c r="E18" i="1"/>
  <c r="E16" i="1"/>
  <c r="E15" i="1"/>
  <c r="E14" i="1"/>
  <c r="A14" i="1"/>
  <c r="A15" i="1" s="1"/>
  <c r="A16" i="1" s="1"/>
  <c r="E13" i="1"/>
  <c r="D10" i="1"/>
  <c r="E10" i="1" s="1"/>
  <c r="E9" i="1"/>
  <c r="E8" i="1"/>
  <c r="A8" i="1"/>
  <c r="A9" i="1" s="1"/>
  <c r="E7" i="1"/>
  <c r="A18" i="1" l="1"/>
  <c r="A19" i="1" s="1"/>
  <c r="A20" i="1" s="1"/>
  <c r="A21" i="1" s="1"/>
  <c r="A22" i="1" s="1"/>
  <c r="A23" i="1" s="1"/>
  <c r="A24" i="1" s="1"/>
  <c r="A17" i="1"/>
  <c r="E51" i="1"/>
  <c r="E53" i="1" s="1"/>
  <c r="D53" i="1"/>
</calcChain>
</file>

<file path=xl/sharedStrings.xml><?xml version="1.0" encoding="utf-8"?>
<sst xmlns="http://schemas.openxmlformats.org/spreadsheetml/2006/main" count="161" uniqueCount="71">
  <si>
    <t>SREDNJA ŠKOLA DUGA RESA</t>
  </si>
  <si>
    <t>Red.br.</t>
  </si>
  <si>
    <t>Predmet nabave</t>
  </si>
  <si>
    <t>Evid.br.</t>
  </si>
  <si>
    <t xml:space="preserve">Procjenjena vrijednost   </t>
  </si>
  <si>
    <t xml:space="preserve">Planirana sredstva s PDV-om  </t>
  </si>
  <si>
    <t>Ugovor/     okvirni sporazum</t>
  </si>
  <si>
    <t>Vrsta postupka</t>
  </si>
  <si>
    <t>Planirani početak postupka</t>
  </si>
  <si>
    <t>Planirano trajanje ugovora/sporazuma</t>
  </si>
  <si>
    <t>Napomena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</si>
  <si>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</si>
  <si>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</si>
  <si>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</si>
  <si>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</si>
  <si>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</si>
  <si>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</si>
  <si>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</si>
  <si>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</si>
  <si>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</si>
  <si>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</si>
  <si>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UREDSKI MAT. I OSTALI MAT.RASHODI</t>
  </si>
  <si>
    <t>Uredski materijal i pribor-razni ured.mat.</t>
  </si>
  <si>
    <t>bagatelna nabava</t>
  </si>
  <si>
    <t>01/2014</t>
  </si>
  <si>
    <t>12 mjeseci</t>
  </si>
  <si>
    <t>Materijal  za čišćenje i održ</t>
  </si>
  <si>
    <t>Nastavni materijal</t>
  </si>
  <si>
    <t>UKUPNO</t>
  </si>
  <si>
    <t>MATERIJAL I SIROVINE</t>
  </si>
  <si>
    <t>Namirnice - meso svinjetina</t>
  </si>
  <si>
    <t>Namirnice - riba</t>
  </si>
  <si>
    <t>Namirnice- piletina i puretina</t>
  </si>
  <si>
    <t>Konzerve i proizvodi od mesa</t>
  </si>
  <si>
    <t>Sušeno, soljeno i dimljeno meso</t>
  </si>
  <si>
    <t>Namirnice-mlijeko i mliječni proizvodi</t>
  </si>
  <si>
    <t>Namirnice-kruh i krušni proizvodi</t>
  </si>
  <si>
    <t>Namirnice - povrće</t>
  </si>
  <si>
    <t>Namirnice - voće i voćni sokovi</t>
  </si>
  <si>
    <t>Namirnice-ostali razni prehramb.proizv.</t>
  </si>
  <si>
    <t>ENERGIJA</t>
  </si>
  <si>
    <t>Lož ulje za grijanje</t>
  </si>
  <si>
    <t>provodi osnivač</t>
  </si>
  <si>
    <t>otvoreni postupak</t>
  </si>
  <si>
    <t>Električna energija - distribucija</t>
  </si>
  <si>
    <t>Električna energija - opskrba</t>
  </si>
  <si>
    <t>Motorni benzin, dizel gorivo, plin</t>
  </si>
  <si>
    <t>POSTROJENJA I OPREMA</t>
  </si>
  <si>
    <t>Materijal za održ. Građ. Objekata i opreme</t>
  </si>
  <si>
    <t>Sitan inventar</t>
  </si>
  <si>
    <t xml:space="preserve">Ostala oprema </t>
  </si>
  <si>
    <t>USLUGE</t>
  </si>
  <si>
    <t>Komunalne usluge - voda</t>
  </si>
  <si>
    <t>Komunalne usluge - izn. I odvoz smeća</t>
  </si>
  <si>
    <t>Usluge telefona</t>
  </si>
  <si>
    <t>Usluge interneta</t>
  </si>
  <si>
    <t xml:space="preserve">Ostale usluge - poštarina, ost. za kom. </t>
  </si>
  <si>
    <t>13 mjeseci</t>
  </si>
  <si>
    <t>Usluge održavanja građ. objkata</t>
  </si>
  <si>
    <t>Računalne usluge</t>
  </si>
  <si>
    <t>Usluge tek.i inv. održ. postr. opreme i prijev. sredstava</t>
  </si>
  <si>
    <t>32.</t>
  </si>
  <si>
    <t>Usluge provođenja zaštite na radu</t>
  </si>
  <si>
    <t>Ostale intelektualne usluge</t>
  </si>
  <si>
    <t>SVEUKUPNO</t>
  </si>
  <si>
    <t>Napomena: U plan nabave nije uključen prijevoz učenika koji u cijelosti financira osnivač te time i provodi postupak nabave</t>
  </si>
  <si>
    <t>Mljeveno meso</t>
  </si>
  <si>
    <t>Namirnice - govedina, junetina, teletina</t>
  </si>
  <si>
    <t xml:space="preserve"> PLAN NABAVE ROBA I USLUGA OD 20.000 DO 70.000 KUNA ZA 2014. GODINU</t>
  </si>
  <si>
    <t>Duga Resa, 22.11.2013</t>
  </si>
  <si>
    <t>Ravnatelj: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</si>
</sst>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  <charset val="238"/>
    </font>
    <font>
      <sz val="10"/>
      <name val="Arial"/>
      <charset val="238"/>
    </font>
    <font>
      <b/>
      <sz val="12"/>
      <color indexed="8"/>
      <name val="Calibri"/>
    </font>
    <font>
      <sz val="12"/>
      <name val="Arial"/>
      <charset val="238"/>
    </font>
    <font>
      <b/>
      <sz val="10"/>
      <name val="Arial"/>
      <family val="2"/>
      <charset val="238"/>
    </font>
    <font>
      <sz val="7"/>
      <name val="Ar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Times New Roman"/>
      <family val="1"/>
      <charset val="238"/>
    </font>
    <font>
      <sz val="12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/>
    <xf numFmtId="0" fontId="0" fillId="0" borderId="0" xfId="0" applyAlignment="1">
      <alignment wrapText="1"/>
    </xf>
    <xf numFmtId="0" fontId="0" fillId="3" borderId="1" xfId="0" applyNumberFormat="1" applyFill="1" applyBorder="1" applyAlignment="1">
      <alignment horizontal="center" vertical="center" wrapText="1"/>
    </xf>
    <xf numFmtId="0" fontId="0" fillId="0" borderId="0" xfId="0" applyNumberFormat="1" applyAlignment="1">
      <alignment horizontal="center" vertical="center"/>
    </xf>
    <xf numFmtId="0" fontId="5" fillId="0" borderId="1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wrapText="1"/>
    </xf>
    <xf numFmtId="4" fontId="0" fillId="0" borderId="1" xfId="0" applyNumberFormat="1" applyBorder="1" applyAlignment="1">
      <alignment horizontal="right" wrapText="1"/>
    </xf>
    <xf numFmtId="49" fontId="6" fillId="0" borderId="1" xfId="0" applyNumberFormat="1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wrapText="1"/>
    </xf>
    <xf numFmtId="4" fontId="4" fillId="0" borderId="1" xfId="0" applyNumberFormat="1" applyFont="1" applyBorder="1" applyAlignment="1">
      <alignment horizontal="right" wrapText="1"/>
    </xf>
    <xf numFmtId="0" fontId="4" fillId="0" borderId="0" xfId="0" applyFont="1"/>
    <xf numFmtId="0" fontId="0" fillId="4" borderId="1" xfId="0" applyFill="1" applyBorder="1" applyAlignment="1">
      <alignment horizontal="center" wrapText="1"/>
    </xf>
    <xf numFmtId="0" fontId="0" fillId="4" borderId="1" xfId="0" applyFill="1" applyBorder="1" applyAlignment="1">
      <alignment wrapText="1"/>
    </xf>
    <xf numFmtId="4" fontId="4" fillId="4" borderId="1" xfId="0" applyNumberFormat="1" applyFont="1" applyFill="1" applyBorder="1" applyAlignment="1">
      <alignment horizontal="right" wrapText="1"/>
    </xf>
    <xf numFmtId="4" fontId="6" fillId="0" borderId="1" xfId="0" applyNumberFormat="1" applyFont="1" applyBorder="1" applyAlignment="1">
      <alignment horizontal="right" wrapText="1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>
      <alignment wrapText="1"/>
    </xf>
    <xf numFmtId="0" fontId="6" fillId="0" borderId="0" xfId="0" applyFont="1"/>
    <xf numFmtId="0" fontId="7" fillId="0" borderId="1" xfId="0" applyFont="1" applyBorder="1" applyAlignment="1">
      <alignment wrapText="1"/>
    </xf>
    <xf numFmtId="4" fontId="4" fillId="0" borderId="1" xfId="0" applyNumberFormat="1" applyFont="1" applyBorder="1" applyAlignment="1">
      <alignment wrapText="1"/>
    </xf>
    <xf numFmtId="0" fontId="0" fillId="0" borderId="5" xfId="0" applyBorder="1" applyAlignment="1">
      <alignment horizontal="center" wrapText="1"/>
    </xf>
    <xf numFmtId="0" fontId="0" fillId="0" borderId="5" xfId="0" applyBorder="1"/>
    <xf numFmtId="0" fontId="0" fillId="0" borderId="5" xfId="0" applyBorder="1" applyAlignment="1">
      <alignment wrapText="1"/>
    </xf>
    <xf numFmtId="0" fontId="0" fillId="0" borderId="0" xfId="0" applyBorder="1" applyAlignment="1">
      <alignment horizontal="center" wrapText="1"/>
    </xf>
    <xf numFmtId="0" fontId="0" fillId="0" borderId="0" xfId="0" applyBorder="1" applyAlignment="1">
      <alignment wrapText="1"/>
    </xf>
    <xf numFmtId="0" fontId="0" fillId="0" borderId="0" xfId="0" applyAlignment="1">
      <alignment horizontal="center"/>
    </xf>
    <xf numFmtId="0" fontId="9" fillId="0" borderId="0" xfId="0" applyFont="1"/>
    <xf numFmtId="3" fontId="9" fillId="0" borderId="0" xfId="0" applyNumberFormat="1" applyFont="1" applyAlignment="1">
      <alignment horizontal="right"/>
    </xf>
    <xf numFmtId="0" fontId="9" fillId="0" borderId="6" xfId="0" applyFont="1" applyBorder="1"/>
    <xf numFmtId="3" fontId="9" fillId="0" borderId="6" xfId="0" applyNumberFormat="1" applyFont="1" applyBorder="1" applyAlignment="1">
      <alignment horizontal="right"/>
    </xf>
    <xf numFmtId="0" fontId="6" fillId="0" borderId="0" xfId="0" applyNumberFormat="1" applyFont="1" applyBorder="1" applyAlignment="1">
      <alignment wrapText="1"/>
    </xf>
    <xf numFmtId="0" fontId="0" fillId="0" borderId="0" xfId="0" applyNumberFormat="1" applyAlignment="1"/>
    <xf numFmtId="0" fontId="0" fillId="0" borderId="0" xfId="0" applyAlignment="1"/>
    <xf numFmtId="0" fontId="0" fillId="0" borderId="0" xfId="0" applyBorder="1" applyAlignment="1">
      <alignment horizontal="left" wrapText="1"/>
    </xf>
    <xf numFmtId="0" fontId="0" fillId="0" borderId="0" xfId="0" applyAlignment="1">
      <alignment horizontal="left"/>
    </xf>
    <xf numFmtId="0" fontId="4" fillId="0" borderId="2" xfId="0" applyFont="1" applyBorder="1" applyAlignment="1">
      <alignment wrapText="1"/>
    </xf>
    <xf numFmtId="0" fontId="0" fillId="0" borderId="4" xfId="0" applyBorder="1" applyAlignment="1">
      <alignment wrapText="1"/>
    </xf>
    <xf numFmtId="0" fontId="0" fillId="0" borderId="3" xfId="0" applyBorder="1" applyAlignment="1">
      <alignment wrapText="1"/>
    </xf>
    <xf numFmtId="0" fontId="6" fillId="0" borderId="0" xfId="0" applyNumberFormat="1" applyFont="1" applyBorder="1" applyAlignment="1">
      <alignment wrapText="1"/>
    </xf>
    <xf numFmtId="0" fontId="0" fillId="0" borderId="0" xfId="0" applyNumberFormat="1" applyAlignment="1"/>
    <xf numFmtId="0" fontId="0" fillId="0" borderId="0" xfId="0" applyAlignment="1"/>
    <xf numFmtId="0" fontId="0" fillId="0" borderId="0" xfId="0" applyNumberFormat="1" applyBorder="1" applyAlignment="1">
      <alignment wrapText="1"/>
    </xf>
    <xf numFmtId="0" fontId="8" fillId="0" borderId="0" xfId="0" applyNumberFormat="1" applyFont="1" applyAlignment="1">
      <alignment horizontal="center"/>
    </xf>
    <xf numFmtId="0" fontId="1" fillId="0" borderId="0" xfId="0" applyNumberFormat="1" applyFont="1" applyAlignment="1">
      <alignment horizontal="center"/>
    </xf>
    <xf numFmtId="0" fontId="9" fillId="0" borderId="5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Border="1" applyAlignment="1">
      <alignment horizontal="left" wrapText="1"/>
    </xf>
    <xf numFmtId="0" fontId="0" fillId="0" borderId="0" xfId="0" applyAlignment="1">
      <alignment horizontal="left"/>
    </xf>
    <xf numFmtId="0" fontId="4" fillId="2" borderId="0" xfId="0" applyFon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5"/>
  <sheetViews>
    <sheetView tabSelected="1" topLeftCell="A31" workbookViewId="0">
      <selection activeCell="M52" sqref="M52"/>
    </sheetView>
  </sheetViews>
  <sheetFormatPr defaultRowHeight="12.75" x14ac:dyDescent="0.2"/>
  <cols>
    <col min="1" max="1" width="4.85546875" style="31" customWidth="1"/>
    <col min="2" max="2" width="34.42578125" customWidth="1"/>
    <col min="3" max="3" width="6.42578125" customWidth="1"/>
    <col min="4" max="4" width="11.7109375" bestFit="1" customWidth="1"/>
    <col min="5" max="5" width="12.140625" customWidth="1"/>
    <col min="6" max="6" width="11.5703125" customWidth="1"/>
    <col min="7" max="7" width="16.5703125" customWidth="1"/>
    <col min="8" max="8" width="11.85546875" customWidth="1"/>
    <col min="9" max="9" width="12.42578125" customWidth="1"/>
    <col min="10" max="10" width="9.5703125" customWidth="1"/>
  </cols>
  <sheetData>
    <row r="1" spans="1:10" s="3" customFormat="1" ht="15.75" x14ac:dyDescent="0.25">
      <c r="A1" s="1" t="s">
        <v>0</v>
      </c>
      <c r="B1" s="2"/>
    </row>
    <row r="3" spans="1:10" x14ac:dyDescent="0.2">
      <c r="A3" s="54" t="s">
        <v>68</v>
      </c>
      <c r="B3" s="55"/>
      <c r="C3" s="55"/>
      <c r="D3" s="55"/>
      <c r="E3" s="55"/>
      <c r="F3" s="55"/>
      <c r="G3" s="55"/>
      <c r="H3" s="55"/>
      <c r="I3" s="55"/>
      <c r="J3" s="4"/>
    </row>
    <row r="4" spans="1:10" s="6" customFormat="1" ht="51" x14ac:dyDescent="0.2">
      <c r="A4" s="5" t="s">
        <v>1</v>
      </c>
      <c r="B4" s="5" t="s">
        <v>2</v>
      </c>
      <c r="C4" s="5" t="s">
        <v>3</v>
      </c>
      <c r="D4" s="5" t="s">
        <v>4</v>
      </c>
      <c r="E4" s="5" t="s">
        <v>5</v>
      </c>
      <c r="F4" s="5" t="s">
        <v>6</v>
      </c>
      <c r="G4" s="5" t="s">
        <v>7</v>
      </c>
      <c r="H4" s="5" t="s">
        <v>8</v>
      </c>
      <c r="I4" s="5" t="s">
        <v>9</v>
      </c>
      <c r="J4" s="5" t="s">
        <v>10</v>
      </c>
    </row>
    <row r="5" spans="1:10" s="8" customFormat="1" ht="9.75" x14ac:dyDescent="0.2">
      <c r="A5" s="7" t="s">
        <v>11</v>
      </c>
      <c r="B5" s="7" t="s">
        <v>12</v>
      </c>
      <c r="C5" s="7" t="s">
        <v>13</v>
      </c>
      <c r="D5" s="7" t="s">
        <v>14</v>
      </c>
      <c r="E5" s="7" t="s">
        <v>15</v>
      </c>
      <c r="F5" s="7" t="s">
        <v>16</v>
      </c>
      <c r="G5" s="7" t="s">
        <v>17</v>
      </c>
      <c r="H5" s="7" t="s">
        <v>18</v>
      </c>
      <c r="I5" s="7" t="s">
        <v>19</v>
      </c>
      <c r="J5" s="7" t="s">
        <v>20</v>
      </c>
    </row>
    <row r="6" spans="1:10" x14ac:dyDescent="0.2">
      <c r="A6" s="41" t="s">
        <v>21</v>
      </c>
      <c r="B6" s="43"/>
      <c r="C6" s="9"/>
      <c r="D6" s="9"/>
      <c r="E6" s="9"/>
      <c r="F6" s="9"/>
      <c r="G6" s="9"/>
      <c r="H6" s="9"/>
      <c r="I6" s="9"/>
      <c r="J6" s="9"/>
    </row>
    <row r="7" spans="1:10" ht="13.5" customHeight="1" x14ac:dyDescent="0.2">
      <c r="A7" s="10">
        <v>1</v>
      </c>
      <c r="B7" s="9" t="s">
        <v>22</v>
      </c>
      <c r="C7" s="9"/>
      <c r="D7" s="11">
        <v>16000</v>
      </c>
      <c r="E7" s="11">
        <f>D7*125%</f>
        <v>20000</v>
      </c>
      <c r="F7" s="9"/>
      <c r="G7" s="9" t="s">
        <v>23</v>
      </c>
      <c r="H7" s="12" t="s">
        <v>24</v>
      </c>
      <c r="I7" s="9" t="s">
        <v>25</v>
      </c>
      <c r="J7" s="9"/>
    </row>
    <row r="8" spans="1:10" x14ac:dyDescent="0.2">
      <c r="A8" s="10">
        <f>A7+1</f>
        <v>2</v>
      </c>
      <c r="B8" s="9" t="s">
        <v>26</v>
      </c>
      <c r="C8" s="9"/>
      <c r="D8" s="11">
        <v>22000</v>
      </c>
      <c r="E8" s="11">
        <f t="shared" ref="E8:E50" si="0">D8*125%</f>
        <v>27500</v>
      </c>
      <c r="F8" s="9"/>
      <c r="G8" s="9" t="s">
        <v>23</v>
      </c>
      <c r="H8" s="12" t="s">
        <v>24</v>
      </c>
      <c r="I8" s="9" t="s">
        <v>25</v>
      </c>
      <c r="J8" s="9"/>
    </row>
    <row r="9" spans="1:10" x14ac:dyDescent="0.2">
      <c r="A9" s="10">
        <f>A8+1</f>
        <v>3</v>
      </c>
      <c r="B9" s="9" t="s">
        <v>27</v>
      </c>
      <c r="C9" s="9"/>
      <c r="D9" s="11">
        <v>8000</v>
      </c>
      <c r="E9" s="11">
        <f t="shared" si="0"/>
        <v>10000</v>
      </c>
      <c r="F9" s="9"/>
      <c r="G9" s="9" t="s">
        <v>23</v>
      </c>
      <c r="H9" s="12" t="s">
        <v>24</v>
      </c>
      <c r="I9" s="9" t="s">
        <v>25</v>
      </c>
      <c r="J9" s="9"/>
    </row>
    <row r="10" spans="1:10" s="16" customFormat="1" x14ac:dyDescent="0.2">
      <c r="A10" s="13"/>
      <c r="B10" s="14" t="s">
        <v>28</v>
      </c>
      <c r="C10" s="14"/>
      <c r="D10" s="15">
        <f>SUM(D7:D9)</f>
        <v>46000</v>
      </c>
      <c r="E10" s="15">
        <f t="shared" si="0"/>
        <v>57500</v>
      </c>
      <c r="F10" s="14"/>
      <c r="G10" s="14"/>
      <c r="H10" s="12"/>
      <c r="I10" s="14"/>
      <c r="J10" s="14"/>
    </row>
    <row r="11" spans="1:10" s="16" customFormat="1" x14ac:dyDescent="0.2">
      <c r="A11" s="13"/>
      <c r="B11" s="14"/>
      <c r="C11" s="14"/>
      <c r="D11" s="15"/>
      <c r="E11" s="15"/>
      <c r="F11" s="14"/>
      <c r="G11" s="14"/>
      <c r="H11" s="12"/>
      <c r="I11" s="14"/>
      <c r="J11" s="14"/>
    </row>
    <row r="12" spans="1:10" s="16" customFormat="1" x14ac:dyDescent="0.2">
      <c r="A12" s="41" t="s">
        <v>29</v>
      </c>
      <c r="B12" s="43"/>
      <c r="C12" s="14"/>
      <c r="D12" s="14"/>
      <c r="E12" s="15"/>
      <c r="F12" s="14"/>
      <c r="G12" s="14"/>
      <c r="H12" s="12"/>
      <c r="I12" s="14"/>
      <c r="J12" s="14"/>
    </row>
    <row r="13" spans="1:10" x14ac:dyDescent="0.2">
      <c r="A13" s="10">
        <v>4</v>
      </c>
      <c r="B13" s="9" t="s">
        <v>30</v>
      </c>
      <c r="C13" s="9"/>
      <c r="D13" s="11">
        <v>20000</v>
      </c>
      <c r="E13" s="11">
        <f t="shared" si="0"/>
        <v>25000</v>
      </c>
      <c r="F13" s="9"/>
      <c r="G13" s="9" t="s">
        <v>23</v>
      </c>
      <c r="H13" s="12" t="s">
        <v>24</v>
      </c>
      <c r="I13" s="9" t="s">
        <v>25</v>
      </c>
      <c r="J13" s="9"/>
    </row>
    <row r="14" spans="1:10" x14ac:dyDescent="0.2">
      <c r="A14" s="10">
        <f>A13+1</f>
        <v>5</v>
      </c>
      <c r="B14" s="9" t="s">
        <v>67</v>
      </c>
      <c r="C14" s="9"/>
      <c r="D14" s="11">
        <v>25000</v>
      </c>
      <c r="E14" s="11">
        <f t="shared" si="0"/>
        <v>31250</v>
      </c>
      <c r="F14" s="9"/>
      <c r="G14" s="9" t="s">
        <v>23</v>
      </c>
      <c r="H14" s="12" t="s">
        <v>24</v>
      </c>
      <c r="I14" s="9" t="s">
        <v>25</v>
      </c>
      <c r="J14" s="9"/>
    </row>
    <row r="15" spans="1:10" x14ac:dyDescent="0.2">
      <c r="A15" s="10">
        <f t="shared" ref="A15:A24" si="1">A14+1</f>
        <v>6</v>
      </c>
      <c r="B15" s="9" t="s">
        <v>31</v>
      </c>
      <c r="C15" s="9"/>
      <c r="D15" s="11">
        <v>17000</v>
      </c>
      <c r="E15" s="11">
        <f t="shared" si="0"/>
        <v>21250</v>
      </c>
      <c r="F15" s="9"/>
      <c r="G15" s="9" t="s">
        <v>23</v>
      </c>
      <c r="H15" s="12" t="s">
        <v>24</v>
      </c>
      <c r="I15" s="9" t="s">
        <v>25</v>
      </c>
      <c r="J15" s="9"/>
    </row>
    <row r="16" spans="1:10" x14ac:dyDescent="0.2">
      <c r="A16" s="10">
        <f t="shared" si="1"/>
        <v>7</v>
      </c>
      <c r="B16" s="9" t="s">
        <v>32</v>
      </c>
      <c r="C16" s="9"/>
      <c r="D16" s="11">
        <v>18000</v>
      </c>
      <c r="E16" s="11">
        <f t="shared" si="0"/>
        <v>22500</v>
      </c>
      <c r="F16" s="9"/>
      <c r="G16" s="9" t="s">
        <v>23</v>
      </c>
      <c r="H16" s="12" t="s">
        <v>24</v>
      </c>
      <c r="I16" s="9" t="s">
        <v>25</v>
      </c>
      <c r="J16" s="9"/>
    </row>
    <row r="17" spans="1:10" x14ac:dyDescent="0.2">
      <c r="A17" s="10">
        <f t="shared" si="1"/>
        <v>8</v>
      </c>
      <c r="B17" s="9" t="s">
        <v>66</v>
      </c>
      <c r="C17" s="9"/>
      <c r="D17" s="11">
        <v>15000</v>
      </c>
      <c r="E17" s="11">
        <f t="shared" si="0"/>
        <v>18750</v>
      </c>
      <c r="F17" s="9"/>
      <c r="G17" s="9"/>
      <c r="H17" s="12"/>
      <c r="I17" s="9"/>
      <c r="J17" s="9"/>
    </row>
    <row r="18" spans="1:10" x14ac:dyDescent="0.2">
      <c r="A18" s="10">
        <f>A16+1</f>
        <v>8</v>
      </c>
      <c r="B18" s="9" t="s">
        <v>33</v>
      </c>
      <c r="C18" s="9"/>
      <c r="D18" s="11">
        <v>20000</v>
      </c>
      <c r="E18" s="11">
        <f t="shared" si="0"/>
        <v>25000</v>
      </c>
      <c r="F18" s="9"/>
      <c r="G18" s="9" t="s">
        <v>23</v>
      </c>
      <c r="H18" s="12" t="s">
        <v>24</v>
      </c>
      <c r="I18" s="9" t="s">
        <v>25</v>
      </c>
      <c r="J18" s="9"/>
    </row>
    <row r="19" spans="1:10" x14ac:dyDescent="0.2">
      <c r="A19" s="10">
        <f t="shared" si="1"/>
        <v>9</v>
      </c>
      <c r="B19" s="9" t="s">
        <v>34</v>
      </c>
      <c r="C19" s="9"/>
      <c r="D19" s="11">
        <v>20000</v>
      </c>
      <c r="E19" s="11">
        <f t="shared" si="0"/>
        <v>25000</v>
      </c>
      <c r="F19" s="9"/>
      <c r="G19" s="9" t="s">
        <v>23</v>
      </c>
      <c r="H19" s="12" t="s">
        <v>24</v>
      </c>
      <c r="I19" s="9" t="s">
        <v>25</v>
      </c>
      <c r="J19" s="9"/>
    </row>
    <row r="20" spans="1:10" ht="15" customHeight="1" x14ac:dyDescent="0.2">
      <c r="A20" s="10">
        <f t="shared" si="1"/>
        <v>10</v>
      </c>
      <c r="B20" s="9" t="s">
        <v>35</v>
      </c>
      <c r="C20" s="9"/>
      <c r="D20" s="11">
        <v>55000</v>
      </c>
      <c r="E20" s="11">
        <f t="shared" si="0"/>
        <v>68750</v>
      </c>
      <c r="F20" s="9"/>
      <c r="G20" s="9" t="s">
        <v>23</v>
      </c>
      <c r="H20" s="12" t="s">
        <v>24</v>
      </c>
      <c r="I20" s="9" t="s">
        <v>25</v>
      </c>
      <c r="J20" s="9"/>
    </row>
    <row r="21" spans="1:10" x14ac:dyDescent="0.2">
      <c r="A21" s="10">
        <f t="shared" si="1"/>
        <v>11</v>
      </c>
      <c r="B21" s="9" t="s">
        <v>36</v>
      </c>
      <c r="C21" s="9"/>
      <c r="D21" s="11">
        <v>21000</v>
      </c>
      <c r="E21" s="11">
        <f t="shared" si="0"/>
        <v>26250</v>
      </c>
      <c r="F21" s="9"/>
      <c r="G21" s="9" t="s">
        <v>23</v>
      </c>
      <c r="H21" s="12" t="s">
        <v>24</v>
      </c>
      <c r="I21" s="9" t="s">
        <v>25</v>
      </c>
      <c r="J21" s="9"/>
    </row>
    <row r="22" spans="1:10" x14ac:dyDescent="0.2">
      <c r="A22" s="10">
        <f t="shared" si="1"/>
        <v>12</v>
      </c>
      <c r="B22" s="9" t="s">
        <v>37</v>
      </c>
      <c r="C22" s="9"/>
      <c r="D22" s="11">
        <v>35000</v>
      </c>
      <c r="E22" s="11">
        <f t="shared" si="0"/>
        <v>43750</v>
      </c>
      <c r="F22" s="9"/>
      <c r="G22" s="9" t="s">
        <v>23</v>
      </c>
      <c r="H22" s="12" t="s">
        <v>24</v>
      </c>
      <c r="I22" s="9" t="s">
        <v>25</v>
      </c>
      <c r="J22" s="9"/>
    </row>
    <row r="23" spans="1:10" x14ac:dyDescent="0.2">
      <c r="A23" s="10">
        <f t="shared" si="1"/>
        <v>13</v>
      </c>
      <c r="B23" s="9" t="s">
        <v>38</v>
      </c>
      <c r="C23" s="9"/>
      <c r="D23" s="11">
        <v>17000</v>
      </c>
      <c r="E23" s="11">
        <f t="shared" si="0"/>
        <v>21250</v>
      </c>
      <c r="F23" s="9"/>
      <c r="G23" s="9" t="s">
        <v>23</v>
      </c>
      <c r="H23" s="12" t="s">
        <v>24</v>
      </c>
      <c r="I23" s="9" t="s">
        <v>25</v>
      </c>
      <c r="J23" s="9"/>
    </row>
    <row r="24" spans="1:10" x14ac:dyDescent="0.2">
      <c r="A24" s="10">
        <f t="shared" si="1"/>
        <v>14</v>
      </c>
      <c r="B24" s="9" t="s">
        <v>39</v>
      </c>
      <c r="C24" s="9"/>
      <c r="D24" s="11">
        <v>36000</v>
      </c>
      <c r="E24" s="11">
        <f t="shared" si="0"/>
        <v>45000</v>
      </c>
      <c r="F24" s="9"/>
      <c r="G24" s="9" t="s">
        <v>23</v>
      </c>
      <c r="H24" s="12" t="s">
        <v>24</v>
      </c>
      <c r="I24" s="9" t="s">
        <v>25</v>
      </c>
      <c r="J24" s="9"/>
    </row>
    <row r="25" spans="1:10" s="16" customFormat="1" x14ac:dyDescent="0.2">
      <c r="A25" s="13"/>
      <c r="B25" s="14" t="s">
        <v>28</v>
      </c>
      <c r="C25" s="14"/>
      <c r="D25" s="15">
        <f>SUM(D13:D24)</f>
        <v>299000</v>
      </c>
      <c r="E25" s="15">
        <f t="shared" si="0"/>
        <v>373750</v>
      </c>
      <c r="F25" s="14"/>
      <c r="G25" s="14"/>
      <c r="H25" s="12"/>
      <c r="I25" s="14"/>
      <c r="J25" s="14"/>
    </row>
    <row r="26" spans="1:10" x14ac:dyDescent="0.2">
      <c r="A26" s="10"/>
      <c r="B26" s="9"/>
      <c r="C26" s="9"/>
      <c r="D26" s="9"/>
      <c r="E26" s="15"/>
      <c r="F26" s="9"/>
      <c r="G26" s="9"/>
      <c r="H26" s="12"/>
      <c r="I26" s="9"/>
      <c r="J26" s="9"/>
    </row>
    <row r="27" spans="1:10" s="16" customFormat="1" x14ac:dyDescent="0.2">
      <c r="A27" s="41" t="s">
        <v>40</v>
      </c>
      <c r="B27" s="43"/>
      <c r="C27" s="14"/>
      <c r="D27" s="14"/>
      <c r="E27" s="15"/>
      <c r="F27" s="14"/>
      <c r="G27" s="14"/>
      <c r="H27" s="12"/>
      <c r="I27" s="14"/>
      <c r="J27" s="14"/>
    </row>
    <row r="28" spans="1:10" ht="25.5" x14ac:dyDescent="0.2">
      <c r="A28" s="17">
        <v>16</v>
      </c>
      <c r="B28" s="18" t="s">
        <v>41</v>
      </c>
      <c r="C28" s="18"/>
      <c r="D28" s="19">
        <v>325000</v>
      </c>
      <c r="E28" s="19">
        <f t="shared" si="0"/>
        <v>406250</v>
      </c>
      <c r="F28" s="18" t="s">
        <v>42</v>
      </c>
      <c r="G28" s="18" t="s">
        <v>43</v>
      </c>
      <c r="H28" s="12" t="s">
        <v>24</v>
      </c>
      <c r="I28" s="18"/>
      <c r="J28" s="9"/>
    </row>
    <row r="29" spans="1:10" x14ac:dyDescent="0.2">
      <c r="A29" s="10">
        <f>A28+1</f>
        <v>17</v>
      </c>
      <c r="B29" s="9" t="s">
        <v>44</v>
      </c>
      <c r="C29" s="9"/>
      <c r="D29" s="11">
        <v>52000</v>
      </c>
      <c r="E29" s="20">
        <f t="shared" si="0"/>
        <v>65000</v>
      </c>
      <c r="F29" s="9"/>
      <c r="G29" s="9" t="s">
        <v>23</v>
      </c>
      <c r="H29" s="12" t="s">
        <v>24</v>
      </c>
      <c r="I29" s="9" t="s">
        <v>25</v>
      </c>
      <c r="J29" s="9"/>
    </row>
    <row r="30" spans="1:10" x14ac:dyDescent="0.2">
      <c r="A30" s="10">
        <f>A29+1</f>
        <v>18</v>
      </c>
      <c r="B30" s="9" t="s">
        <v>45</v>
      </c>
      <c r="C30" s="9"/>
      <c r="D30" s="11">
        <v>44000</v>
      </c>
      <c r="E30" s="20">
        <f t="shared" si="0"/>
        <v>55000</v>
      </c>
      <c r="F30" s="9"/>
      <c r="G30" s="9" t="s">
        <v>23</v>
      </c>
      <c r="H30" s="12" t="s">
        <v>24</v>
      </c>
      <c r="I30" s="9" t="s">
        <v>25</v>
      </c>
      <c r="J30" s="9"/>
    </row>
    <row r="31" spans="1:10" x14ac:dyDescent="0.2">
      <c r="A31" s="10">
        <f>A30+1</f>
        <v>19</v>
      </c>
      <c r="B31" s="9" t="s">
        <v>46</v>
      </c>
      <c r="C31" s="9"/>
      <c r="D31" s="11">
        <v>18000</v>
      </c>
      <c r="E31" s="20">
        <f t="shared" si="0"/>
        <v>22500</v>
      </c>
      <c r="F31" s="9"/>
      <c r="G31" s="9" t="s">
        <v>23</v>
      </c>
      <c r="H31" s="12" t="s">
        <v>24</v>
      </c>
      <c r="I31" s="9" t="s">
        <v>25</v>
      </c>
      <c r="J31" s="9"/>
    </row>
    <row r="32" spans="1:10" s="16" customFormat="1" x14ac:dyDescent="0.2">
      <c r="A32" s="13"/>
      <c r="B32" s="14" t="s">
        <v>28</v>
      </c>
      <c r="C32" s="14"/>
      <c r="D32" s="15">
        <f>SUM(D28:D31)</f>
        <v>439000</v>
      </c>
      <c r="E32" s="15">
        <f t="shared" si="0"/>
        <v>548750</v>
      </c>
      <c r="F32" s="14"/>
      <c r="G32" s="14"/>
      <c r="H32" s="12"/>
      <c r="I32" s="14"/>
      <c r="J32" s="14"/>
    </row>
    <row r="33" spans="1:10" x14ac:dyDescent="0.2">
      <c r="A33" s="10"/>
      <c r="B33" s="9"/>
      <c r="C33" s="9"/>
      <c r="D33" s="9"/>
      <c r="E33" s="15"/>
      <c r="F33" s="9"/>
      <c r="G33" s="9"/>
      <c r="H33" s="12"/>
      <c r="I33" s="9"/>
      <c r="J33" s="9"/>
    </row>
    <row r="34" spans="1:10" s="16" customFormat="1" x14ac:dyDescent="0.2">
      <c r="A34" s="41" t="s">
        <v>47</v>
      </c>
      <c r="B34" s="43"/>
      <c r="C34" s="14"/>
      <c r="D34" s="14"/>
      <c r="E34" s="15"/>
      <c r="F34" s="14"/>
      <c r="G34" s="14"/>
      <c r="H34" s="12"/>
      <c r="I34" s="14"/>
      <c r="J34" s="14"/>
    </row>
    <row r="35" spans="1:10" ht="25.5" x14ac:dyDescent="0.2">
      <c r="A35" s="10">
        <v>20</v>
      </c>
      <c r="B35" s="9" t="s">
        <v>48</v>
      </c>
      <c r="C35" s="9"/>
      <c r="D35" s="11">
        <v>25500</v>
      </c>
      <c r="E35" s="20">
        <f t="shared" si="0"/>
        <v>31875</v>
      </c>
      <c r="F35" s="9"/>
      <c r="G35" s="9" t="s">
        <v>23</v>
      </c>
      <c r="H35" s="12" t="s">
        <v>24</v>
      </c>
      <c r="I35" s="9" t="s">
        <v>25</v>
      </c>
      <c r="J35" s="9"/>
    </row>
    <row r="36" spans="1:10" x14ac:dyDescent="0.2">
      <c r="A36" s="10">
        <f>A35+1</f>
        <v>21</v>
      </c>
      <c r="B36" s="9" t="s">
        <v>49</v>
      </c>
      <c r="C36" s="9"/>
      <c r="D36" s="11">
        <v>8500</v>
      </c>
      <c r="E36" s="20">
        <f t="shared" si="0"/>
        <v>10625</v>
      </c>
      <c r="F36" s="9"/>
      <c r="G36" s="9" t="s">
        <v>23</v>
      </c>
      <c r="H36" s="12" t="s">
        <v>24</v>
      </c>
      <c r="I36" s="9" t="s">
        <v>25</v>
      </c>
      <c r="J36" s="9"/>
    </row>
    <row r="37" spans="1:10" x14ac:dyDescent="0.2">
      <c r="A37" s="10">
        <f>A36+1</f>
        <v>22</v>
      </c>
      <c r="B37" s="9" t="s">
        <v>50</v>
      </c>
      <c r="C37" s="9"/>
      <c r="D37" s="11">
        <v>24900</v>
      </c>
      <c r="E37" s="20">
        <f t="shared" si="0"/>
        <v>31125</v>
      </c>
      <c r="F37" s="9"/>
      <c r="G37" s="9" t="s">
        <v>23</v>
      </c>
      <c r="H37" s="12" t="s">
        <v>24</v>
      </c>
      <c r="I37" s="9" t="s">
        <v>25</v>
      </c>
      <c r="J37" s="9"/>
    </row>
    <row r="38" spans="1:10" s="16" customFormat="1" x14ac:dyDescent="0.2">
      <c r="A38" s="13"/>
      <c r="B38" s="14" t="s">
        <v>28</v>
      </c>
      <c r="C38" s="14"/>
      <c r="D38" s="15">
        <f>SUM(D35:D37)</f>
        <v>58900</v>
      </c>
      <c r="E38" s="15">
        <f>SUM(E35:E37)</f>
        <v>73625</v>
      </c>
      <c r="F38" s="14"/>
      <c r="G38" s="14"/>
      <c r="H38" s="12"/>
      <c r="I38" s="14"/>
      <c r="J38" s="14"/>
    </row>
    <row r="39" spans="1:10" x14ac:dyDescent="0.2">
      <c r="A39" s="10"/>
      <c r="B39" s="9"/>
      <c r="C39" s="9"/>
      <c r="D39" s="9"/>
      <c r="E39" s="15"/>
      <c r="F39" s="9"/>
      <c r="G39" s="9"/>
      <c r="H39" s="12"/>
      <c r="I39" s="9"/>
      <c r="J39" s="9"/>
    </row>
    <row r="40" spans="1:10" s="16" customFormat="1" x14ac:dyDescent="0.2">
      <c r="A40" s="41" t="s">
        <v>51</v>
      </c>
      <c r="B40" s="43"/>
      <c r="C40" s="14"/>
      <c r="D40" s="14"/>
      <c r="E40" s="15"/>
      <c r="F40" s="14"/>
      <c r="G40" s="14"/>
      <c r="H40" s="12"/>
      <c r="I40" s="14"/>
      <c r="J40" s="14"/>
    </row>
    <row r="41" spans="1:10" s="23" customFormat="1" x14ac:dyDescent="0.2">
      <c r="A41" s="21">
        <v>23</v>
      </c>
      <c r="B41" s="22" t="s">
        <v>52</v>
      </c>
      <c r="C41" s="22"/>
      <c r="D41" s="20">
        <v>36280</v>
      </c>
      <c r="E41" s="20">
        <f t="shared" si="0"/>
        <v>45350</v>
      </c>
      <c r="F41" s="22"/>
      <c r="G41" s="9" t="s">
        <v>23</v>
      </c>
      <c r="H41" s="12" t="s">
        <v>24</v>
      </c>
      <c r="I41" s="9" t="s">
        <v>25</v>
      </c>
      <c r="J41" s="22"/>
    </row>
    <row r="42" spans="1:10" s="16" customFormat="1" ht="14.25" customHeight="1" x14ac:dyDescent="0.2">
      <c r="A42" s="21">
        <f>A41+1</f>
        <v>24</v>
      </c>
      <c r="B42" s="22" t="s">
        <v>53</v>
      </c>
      <c r="C42" s="14"/>
      <c r="D42" s="11">
        <v>15000</v>
      </c>
      <c r="E42" s="20">
        <f t="shared" si="0"/>
        <v>18750</v>
      </c>
      <c r="F42" s="14"/>
      <c r="G42" s="9" t="s">
        <v>23</v>
      </c>
      <c r="H42" s="12" t="s">
        <v>24</v>
      </c>
      <c r="I42" s="9" t="s">
        <v>25</v>
      </c>
      <c r="J42" s="14"/>
    </row>
    <row r="43" spans="1:10" x14ac:dyDescent="0.2">
      <c r="A43" s="21">
        <f t="shared" ref="A43:A48" si="2">A42+1</f>
        <v>25</v>
      </c>
      <c r="B43" s="22" t="s">
        <v>54</v>
      </c>
      <c r="C43" s="9"/>
      <c r="D43" s="11">
        <v>18000</v>
      </c>
      <c r="E43" s="20">
        <f t="shared" si="0"/>
        <v>22500</v>
      </c>
      <c r="F43" s="9"/>
      <c r="G43" s="9" t="s">
        <v>23</v>
      </c>
      <c r="H43" s="12" t="s">
        <v>24</v>
      </c>
      <c r="I43" s="9" t="s">
        <v>25</v>
      </c>
      <c r="J43" s="9"/>
    </row>
    <row r="44" spans="1:10" x14ac:dyDescent="0.2">
      <c r="A44" s="21">
        <f t="shared" si="2"/>
        <v>26</v>
      </c>
      <c r="B44" s="9" t="s">
        <v>55</v>
      </c>
      <c r="C44" s="9"/>
      <c r="D44" s="11">
        <v>5000</v>
      </c>
      <c r="E44" s="20">
        <f t="shared" si="0"/>
        <v>6250</v>
      </c>
      <c r="F44" s="9"/>
      <c r="G44" s="9" t="s">
        <v>23</v>
      </c>
      <c r="H44" s="12" t="s">
        <v>24</v>
      </c>
      <c r="I44" s="9" t="s">
        <v>25</v>
      </c>
      <c r="J44" s="9"/>
    </row>
    <row r="45" spans="1:10" ht="15.75" customHeight="1" x14ac:dyDescent="0.2">
      <c r="A45" s="21">
        <f t="shared" si="2"/>
        <v>27</v>
      </c>
      <c r="B45" s="22" t="s">
        <v>56</v>
      </c>
      <c r="C45" s="9"/>
      <c r="D45" s="11">
        <v>7000</v>
      </c>
      <c r="E45" s="20">
        <f t="shared" si="0"/>
        <v>8750</v>
      </c>
      <c r="F45" s="9"/>
      <c r="G45" s="9" t="s">
        <v>23</v>
      </c>
      <c r="H45" s="12" t="s">
        <v>24</v>
      </c>
      <c r="I45" s="9" t="s">
        <v>57</v>
      </c>
      <c r="J45" s="9"/>
    </row>
    <row r="46" spans="1:10" x14ac:dyDescent="0.2">
      <c r="A46" s="21">
        <f t="shared" si="2"/>
        <v>28</v>
      </c>
      <c r="B46" s="9" t="s">
        <v>58</v>
      </c>
      <c r="C46" s="9"/>
      <c r="D46" s="11">
        <v>28000</v>
      </c>
      <c r="E46" s="20">
        <f t="shared" si="0"/>
        <v>35000</v>
      </c>
      <c r="F46" s="9"/>
      <c r="G46" s="9" t="s">
        <v>23</v>
      </c>
      <c r="H46" s="12" t="s">
        <v>24</v>
      </c>
      <c r="I46" s="9" t="s">
        <v>25</v>
      </c>
      <c r="J46" s="9"/>
    </row>
    <row r="47" spans="1:10" x14ac:dyDescent="0.2">
      <c r="A47" s="21">
        <f t="shared" si="2"/>
        <v>29</v>
      </c>
      <c r="B47" s="9" t="s">
        <v>59</v>
      </c>
      <c r="C47" s="9"/>
      <c r="D47" s="11">
        <v>10000</v>
      </c>
      <c r="E47" s="20">
        <f t="shared" si="0"/>
        <v>12500</v>
      </c>
      <c r="F47" s="9"/>
      <c r="G47" s="9" t="s">
        <v>23</v>
      </c>
      <c r="H47" s="12" t="s">
        <v>24</v>
      </c>
      <c r="I47" s="9" t="s">
        <v>25</v>
      </c>
      <c r="J47" s="9"/>
    </row>
    <row r="48" spans="1:10" ht="25.5" x14ac:dyDescent="0.2">
      <c r="A48" s="21">
        <f t="shared" si="2"/>
        <v>30</v>
      </c>
      <c r="B48" s="9" t="s">
        <v>60</v>
      </c>
      <c r="C48" s="9"/>
      <c r="D48" s="11">
        <v>23500</v>
      </c>
      <c r="E48" s="20">
        <f t="shared" si="0"/>
        <v>29375</v>
      </c>
      <c r="F48" s="9"/>
      <c r="G48" s="9" t="s">
        <v>23</v>
      </c>
      <c r="H48" s="12" t="s">
        <v>24</v>
      </c>
      <c r="I48" s="9" t="s">
        <v>25</v>
      </c>
      <c r="J48" s="9"/>
    </row>
    <row r="49" spans="1:10" x14ac:dyDescent="0.2">
      <c r="A49" s="21" t="s">
        <v>61</v>
      </c>
      <c r="B49" s="22" t="s">
        <v>62</v>
      </c>
      <c r="C49" s="9"/>
      <c r="D49" s="11">
        <v>2500</v>
      </c>
      <c r="E49" s="20">
        <f t="shared" si="0"/>
        <v>3125</v>
      </c>
      <c r="F49" s="9"/>
      <c r="G49" s="9" t="s">
        <v>23</v>
      </c>
      <c r="H49" s="12" t="s">
        <v>24</v>
      </c>
      <c r="I49" s="9"/>
      <c r="J49" s="9"/>
    </row>
    <row r="50" spans="1:10" x14ac:dyDescent="0.2">
      <c r="A50" s="21">
        <f>A48+1</f>
        <v>31</v>
      </c>
      <c r="B50" s="9" t="s">
        <v>63</v>
      </c>
      <c r="C50" s="9"/>
      <c r="D50" s="11">
        <v>12000</v>
      </c>
      <c r="E50" s="20">
        <f t="shared" si="0"/>
        <v>15000</v>
      </c>
      <c r="F50" s="9"/>
      <c r="G50" s="9" t="s">
        <v>23</v>
      </c>
      <c r="H50" s="12" t="s">
        <v>24</v>
      </c>
      <c r="I50" s="9" t="s">
        <v>25</v>
      </c>
      <c r="J50" s="9"/>
    </row>
    <row r="51" spans="1:10" x14ac:dyDescent="0.2">
      <c r="A51" s="10"/>
      <c r="B51" s="14" t="s">
        <v>28</v>
      </c>
      <c r="C51" s="9"/>
      <c r="D51" s="15">
        <f>SUM(D40:D50)</f>
        <v>157280</v>
      </c>
      <c r="E51" s="15">
        <f>SUM(E40:E50)</f>
        <v>196600</v>
      </c>
      <c r="F51" s="9"/>
      <c r="G51" s="9"/>
      <c r="H51" s="9"/>
      <c r="I51" s="9"/>
      <c r="J51" s="14"/>
    </row>
    <row r="52" spans="1:10" ht="19.5" customHeight="1" x14ac:dyDescent="0.2">
      <c r="A52" s="10"/>
      <c r="B52" s="9"/>
      <c r="C52" s="9"/>
      <c r="D52" s="9"/>
      <c r="E52" s="15"/>
      <c r="F52" s="9"/>
      <c r="G52" s="9"/>
      <c r="H52" s="9"/>
      <c r="I52" s="9"/>
      <c r="J52" s="24"/>
    </row>
    <row r="53" spans="1:10" x14ac:dyDescent="0.2">
      <c r="A53" s="41" t="s">
        <v>64</v>
      </c>
      <c r="B53" s="42"/>
      <c r="C53" s="43"/>
      <c r="D53" s="25">
        <f>D51+D38+D32+D25+D10</f>
        <v>1000180</v>
      </c>
      <c r="E53" s="25">
        <f>E51+E38+E32+E25+E10</f>
        <v>1250225</v>
      </c>
      <c r="F53" s="9"/>
      <c r="G53" s="9"/>
      <c r="H53" s="9"/>
      <c r="I53" s="9"/>
      <c r="J53" s="9"/>
    </row>
    <row r="54" spans="1:10" x14ac:dyDescent="0.2">
      <c r="A54" s="26"/>
      <c r="B54" s="27"/>
      <c r="C54" s="28"/>
      <c r="D54" s="28"/>
      <c r="E54" s="28"/>
      <c r="F54" s="28"/>
      <c r="G54" s="28"/>
      <c r="H54" s="28"/>
      <c r="I54" s="28"/>
      <c r="J54" s="4"/>
    </row>
    <row r="55" spans="1:10" x14ac:dyDescent="0.2">
      <c r="A55" s="44" t="s">
        <v>65</v>
      </c>
      <c r="B55" s="45"/>
      <c r="C55" s="46"/>
      <c r="D55" s="46"/>
      <c r="E55" s="46"/>
      <c r="F55" s="46"/>
      <c r="G55" s="46"/>
      <c r="H55" s="46"/>
      <c r="I55" s="46"/>
      <c r="J55" s="46"/>
    </row>
    <row r="56" spans="1:10" x14ac:dyDescent="0.2">
      <c r="A56" s="36"/>
      <c r="B56" s="37"/>
      <c r="C56" s="38"/>
      <c r="D56" s="38"/>
      <c r="E56" s="38"/>
      <c r="F56" s="38"/>
      <c r="G56" s="38"/>
      <c r="H56" s="38"/>
      <c r="I56" s="38"/>
      <c r="J56" s="38"/>
    </row>
    <row r="57" spans="1:10" ht="12.75" customHeight="1" x14ac:dyDescent="0.2">
      <c r="A57" s="44"/>
      <c r="B57" s="44"/>
      <c r="C57" s="38"/>
      <c r="D57" s="38"/>
      <c r="E57" s="38"/>
      <c r="F57" s="38"/>
      <c r="G57" s="38"/>
      <c r="H57" s="38"/>
      <c r="I57" s="38"/>
      <c r="J57" s="38"/>
    </row>
    <row r="58" spans="1:10" x14ac:dyDescent="0.2">
      <c r="A58" s="52"/>
      <c r="B58" s="53"/>
      <c r="C58" s="30"/>
      <c r="D58" s="30"/>
      <c r="E58" s="30"/>
      <c r="F58" s="30"/>
      <c r="G58" s="30"/>
      <c r="H58" s="30"/>
      <c r="I58" s="30"/>
      <c r="J58" s="4"/>
    </row>
    <row r="59" spans="1:10" x14ac:dyDescent="0.2">
      <c r="A59" s="39"/>
      <c r="B59" s="40"/>
      <c r="C59" s="30"/>
      <c r="D59" s="30"/>
      <c r="E59" s="30"/>
      <c r="F59" s="30"/>
      <c r="G59" s="30"/>
      <c r="H59" s="30"/>
      <c r="I59" s="30"/>
      <c r="J59" s="4"/>
    </row>
    <row r="60" spans="1:10" x14ac:dyDescent="0.2">
      <c r="A60" s="44" t="s">
        <v>69</v>
      </c>
      <c r="B60" s="47"/>
      <c r="C60" s="30"/>
      <c r="D60" s="30"/>
      <c r="E60" s="30"/>
      <c r="F60" s="30"/>
      <c r="G60" s="30"/>
      <c r="H60" s="30"/>
      <c r="I60" s="30"/>
      <c r="J60" s="4"/>
    </row>
    <row r="61" spans="1:10" x14ac:dyDescent="0.2">
      <c r="A61" s="29"/>
      <c r="B61" s="30"/>
      <c r="C61" s="30"/>
      <c r="D61" s="30"/>
      <c r="E61" s="30"/>
      <c r="F61" s="30"/>
      <c r="G61" s="30"/>
      <c r="H61" s="30"/>
      <c r="I61" s="30"/>
      <c r="J61" s="4"/>
    </row>
    <row r="62" spans="1:10" x14ac:dyDescent="0.2">
      <c r="H62" s="48" t="s">
        <v>70</v>
      </c>
      <c r="I62" s="49"/>
      <c r="J62" s="49"/>
    </row>
    <row r="63" spans="1:10" ht="15.75" x14ac:dyDescent="0.25">
      <c r="H63" s="32"/>
      <c r="I63" s="33"/>
      <c r="J63" s="33"/>
    </row>
    <row r="64" spans="1:10" ht="15.75" x14ac:dyDescent="0.25">
      <c r="H64" s="34"/>
      <c r="I64" s="35"/>
      <c r="J64" s="35"/>
    </row>
    <row r="65" spans="8:10" ht="15.75" x14ac:dyDescent="0.25">
      <c r="H65" s="50"/>
      <c r="I65" s="51"/>
      <c r="J65" s="51"/>
    </row>
  </sheetData>
  <mergeCells count="13">
    <mergeCell ref="A40:B40"/>
    <mergeCell ref="A3:I3"/>
    <mergeCell ref="A6:B6"/>
    <mergeCell ref="A12:B12"/>
    <mergeCell ref="A27:B27"/>
    <mergeCell ref="A34:B34"/>
    <mergeCell ref="A53:C53"/>
    <mergeCell ref="A55:J55"/>
    <mergeCell ref="A60:B60"/>
    <mergeCell ref="H62:J62"/>
    <mergeCell ref="H65:J65"/>
    <mergeCell ref="A58:B58"/>
    <mergeCell ref="A57:B57"/>
  </mergeCells>
  <pageMargins left="0.75" right="0.75" top="1" bottom="1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2014</vt:lpstr>
    </vt:vector>
  </TitlesOfParts>
  <Company>Duga Resa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Srednja škola</dc:creator>
  <cp:lastModifiedBy>Srednja škola</cp:lastModifiedBy>
  <cp:lastPrinted>2014-01-14T09:27:01Z</cp:lastPrinted>
  <dcterms:created xsi:type="dcterms:W3CDTF">2013-10-15T06:45:22Z</dcterms:created>
  <dcterms:modified xsi:type="dcterms:W3CDTF">2018-05-28T07:23:04Z</dcterms:modified>
</cp:coreProperties>
</file>